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9020" windowHeight="11580" tabRatio="918" activeTab="0"/>
  </bookViews>
  <sheets>
    <sheet name="Томск " sheetId="1" r:id="rId1"/>
    <sheet name="Кемерово" sheetId="2" r:id="rId2"/>
    <sheet name="Новосибирск (ГГТ)" sheetId="3" r:id="rId3"/>
    <sheet name="Новосибирск (СГС)" sheetId="4" r:id="rId4"/>
    <sheet name="Новосибирск (ГТК)" sheetId="5" r:id="rId5"/>
    <sheet name="Иркутск" sheetId="6" r:id="rId6"/>
    <sheet name="ФРА" sheetId="7" r:id="rId7"/>
  </sheets>
  <externalReferences>
    <externalReference r:id="rId10"/>
    <externalReference r:id="rId11"/>
  </externalReferences>
  <definedNames>
    <definedName name="TABLE" localSheetId="5">'Иркутск'!#REF!</definedName>
    <definedName name="TABLE" localSheetId="1">'Кемерово'!#REF!</definedName>
    <definedName name="TABLE" localSheetId="2">'Новосибирск (ГГТ)'!#REF!</definedName>
    <definedName name="TABLE" localSheetId="4">'Новосибирск (ГТК)'!#REF!</definedName>
    <definedName name="TABLE" localSheetId="3">'Новосибирск (СГС)'!#REF!</definedName>
    <definedName name="TABLE" localSheetId="0">'Томск '!#REF!</definedName>
    <definedName name="TABLE" localSheetId="6">'ФРА'!#REF!</definedName>
    <definedName name="TABLE_2" localSheetId="5">'Иркутск'!#REF!</definedName>
    <definedName name="TABLE_2" localSheetId="1">'Кемерово'!#REF!</definedName>
    <definedName name="TABLE_2" localSheetId="2">'Новосибирск (ГГТ)'!#REF!</definedName>
    <definedName name="TABLE_2" localSheetId="4">'Новосибирск (ГТК)'!#REF!</definedName>
    <definedName name="TABLE_2" localSheetId="3">'Новосибирск (СГС)'!#REF!</definedName>
    <definedName name="TABLE_2" localSheetId="0">'Томск '!#REF!</definedName>
    <definedName name="TABLE_2" localSheetId="6">'ФРА'!#REF!</definedName>
    <definedName name="_xlnm.Print_Area" localSheetId="5">'Иркутск'!$A$1:$FE$24</definedName>
    <definedName name="_xlnm.Print_Area" localSheetId="1">'Кемерово'!$A$1:$FE$29</definedName>
    <definedName name="_xlnm.Print_Area" localSheetId="2">'Новосибирск (ГГТ)'!$A$1:$FE$30</definedName>
    <definedName name="_xlnm.Print_Area" localSheetId="4">'Новосибирск (ГТК)'!$A$1:$FE$25</definedName>
    <definedName name="_xlnm.Print_Area" localSheetId="3">'Новосибирск (СГС)'!$A$1:$FE$25</definedName>
    <definedName name="_xlnm.Print_Area" localSheetId="0">'Томск '!$A$1:$FE$32</definedName>
    <definedName name="_xlnm.Print_Area" localSheetId="6">'ФРА'!$A$1:$FE$25</definedName>
  </definedNames>
  <calcPr fullCalcOnLoad="1"/>
</workbook>
</file>

<file path=xl/sharedStrings.xml><?xml version="1.0" encoding="utf-8"?>
<sst xmlns="http://schemas.openxmlformats.org/spreadsheetml/2006/main" count="591" uniqueCount="104">
  <si>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</si>
  <si>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</si>
  <si>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</si>
  <si>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</si>
  <si>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</si>
  <si>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</si>
  <si>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</si>
  <si>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</si>
  <si>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</si>
  <si>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</si>
  <si>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</si>
  <si>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</si>
  <si>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</si>
  <si>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</si>
  <si>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</si>
  <si>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</si>
  <si>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</si>
  <si>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</si>
  <si>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</si>
  <si>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</si>
  <si>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</si>
  <si>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</si>
  <si>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</si>
  <si>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</si>
  <si>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</si>
  <si>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</si>
  <si>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</si>
  <si>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</si>
  <si>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</si>
  <si>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</si>
  <si>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</si>
  <si>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</si>
  <si>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</si>
  <si>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</si>
  <si>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</si>
  <si>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</si>
  <si>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</si>
  <si>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</si>
  <si>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</si>
  <si>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</si>
  <si>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</si>
  <si>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</si>
  <si>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</si>
  <si>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</si>
  <si>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амортизация</t>
  </si>
  <si>
    <t>по Кемеровской области</t>
  </si>
  <si>
    <t>по Новосибирской области</t>
  </si>
  <si>
    <t>по Республике Алтай</t>
  </si>
  <si>
    <t>на 20</t>
  </si>
  <si>
    <t>Выставочный зал с офисными помещениями и гаражом по адресу: г.Томск, пр.Фрунзе, 170/1</t>
  </si>
  <si>
    <t>3.2</t>
  </si>
  <si>
    <t>4.2</t>
  </si>
  <si>
    <t>6.2</t>
  </si>
  <si>
    <t>6.3</t>
  </si>
  <si>
    <t>3.3</t>
  </si>
  <si>
    <t>5.2</t>
  </si>
  <si>
    <t>-</t>
  </si>
  <si>
    <t>01.10.2018</t>
  </si>
  <si>
    <t>привлеченные средства</t>
  </si>
  <si>
    <t>зона ООО "Газпром газораспределение Томск"</t>
  </si>
  <si>
    <t>зона АО "Сибирьгазсервис"</t>
  </si>
  <si>
    <t>зона АО "ГазТрансКом"</t>
  </si>
  <si>
    <t>31.12.2023</t>
  </si>
  <si>
    <t>по Иркутской области</t>
  </si>
  <si>
    <t>4.3</t>
  </si>
  <si>
    <t>01.04.2021</t>
  </si>
  <si>
    <t>30.09.2023</t>
  </si>
  <si>
    <t>Оборудование для эксплуатации газового хозяйства</t>
  </si>
  <si>
    <t>Автотехника для эксплуатации</t>
  </si>
  <si>
    <t>Строительная автотехника</t>
  </si>
  <si>
    <t>Система телеметрии ГРПШ Новосибирская область, Новосибирский район, д.п. Кудряшовский, ул. Береговая</t>
  </si>
  <si>
    <t>Система телеметрии ГРПШ Новосибирская область, Колыванский район, с. Соколово, ул. Советская</t>
  </si>
  <si>
    <t>01.07.2022</t>
  </si>
  <si>
    <t>Система телеметрии ГРПШ Томская область, Каргасокский район, с. Вертикос, ул. Школьная</t>
  </si>
  <si>
    <t>23</t>
  </si>
  <si>
    <t>4.4</t>
  </si>
  <si>
    <t>31.12.2024</t>
  </si>
  <si>
    <t>4.5</t>
  </si>
  <si>
    <t>Система телеметрии ГРПШ Кемеровская область, Кемеровский район, д. Сухово</t>
  </si>
  <si>
    <t>Система телеметрии ГРПШ Новосибирская область, Новосибирский район, с. Верх-Тула</t>
  </si>
  <si>
    <t>01.07.2023</t>
  </si>
  <si>
    <t>Комплексная система защиты информации ООО "Газпром газораспределение Томск"</t>
  </si>
  <si>
    <t>Реконструкция объекта «Газопровод, Томская область, Томский район, АГРС Кисловка - п. Моряковский затон, Межпоселковый газопровод высокого давления АГРС Кисловка - п. Моряковский затон сооружение - трубопровод из полиэтиленовых труб»</t>
  </si>
  <si>
    <t>ПЭ 225х20,5</t>
  </si>
  <si>
    <t xml:space="preserve">спецнадбавка в рамках Программы газификации Томской области на 2023 год, подлежащая финансированию за счет средств специальной надбавки к тарифу на услуги по транспортировке газа Общества с ограниченной ответственностью «Газпром газораспределение Томск»
</t>
  </si>
  <si>
    <t>31.12.2025</t>
  </si>
  <si>
    <t>Объекты догазицикации</t>
  </si>
  <si>
    <t>Объекты догазификации</t>
  </si>
  <si>
    <t>01.01.2023</t>
  </si>
  <si>
    <t>Система автоматической пожарной сигнализации, оповещения и управления эвакуацией людей при пожаре по адресу: г. Новокузнецк, ш. Кузнецкое, д. 35</t>
  </si>
  <si>
    <t>Система пожарной сигнализации, оповещения и управления эвакуацией по адресу г. Томск, пр. Фрунзе, д.170А, подвал, 1 этаж, 2 этаж, 3 этаж, 4 этаж (КВ046)</t>
  </si>
  <si>
    <t>Ст Ду377х8,0</t>
  </si>
  <si>
    <t>Реконструкция объекта «Газопровод межпоселковый к г. Колпашево Томской области, назначение: Транспортировка газа, Протяженность 49995,97 м., инв.№69:232:0000:00:17891, адрес объекта: Томская область, Колпашевский район, Межпоселковая территория»</t>
  </si>
  <si>
    <t>Прочее оборудование</t>
  </si>
  <si>
    <t>Объекты в рамках технического диагностирования газопроводов</t>
  </si>
  <si>
    <t>01.09.2022</t>
  </si>
  <si>
    <t>01.02.2023</t>
  </si>
  <si>
    <t>01.02.2022</t>
  </si>
  <si>
    <t>Внутрипоселковые газопроводы</t>
  </si>
  <si>
    <t xml:space="preserve"> год </t>
  </si>
  <si>
    <t xml:space="preserve">привлеченные средства </t>
  </si>
  <si>
    <t>амортизация будущих периодов</t>
  </si>
  <si>
    <t xml:space="preserve">привлеченные средства / спецнадбавка в рамках Программы газификации Кемеровской области на 2020-2024 годы, подлежащей финансированию за счет средств специальной надбавки к тарифу
на услуги по транспортировке газа Общества с ограниченной ответственностью «Газпром газораспределение Томск» 
</t>
  </si>
  <si>
    <t>25.08.2021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</si>
</sst>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178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6;&#1084;&#1089;&#1082;&#1043;&#1043;&#1056;_&#1048;&#1055;2023%20&#1082;&#1086;&#1087;&#1080;&#1103;%2026.12.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6;&#1084;&#1089;&#1082;&#1043;&#1043;&#1056;_&#1048;&#1055;2023%20&#1050;&#1054;&#1056;&#1056;&#1045;&#1050;&#1058;&#1048;&#1056;&#1054;&#1042;&#1050;&#1040;_&#1089;&#1082;&#1086;&#1087;&#1080;&#1088;&#1086;&#1074;&#1072;&#1083;&#1072;%20&#1092;&#1072;&#1081;&#1083;%20&#1076;&#1083;&#1103;%20&#1088;&#1072;&#1073;&#1086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"/>
      <sheetName val="ПИР будущих лет"/>
      <sheetName val="Стройка"/>
      <sheetName val="Оборудование"/>
      <sheetName val="ПВНА"/>
      <sheetName val="ПДФВ"/>
      <sheetName val="Капремонт и диагностика"/>
      <sheetName val="Свод догаз и ВПС поквартально"/>
      <sheetName val="Хоз спосо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_13-15%"/>
      <sheetName val="ДО"/>
      <sheetName val="ПИР будущих лет"/>
      <sheetName val="Стройка_13-15%"/>
      <sheetName val="Стройка"/>
      <sheetName val="Оборудование"/>
      <sheetName val="ПВНА"/>
      <sheetName val="Капремонт и диагностика"/>
      <sheetName val="ПДФВ"/>
      <sheetName val="Свод догаз и ВПС поквартально"/>
      <sheetName val="Хоз спо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2"/>
  <sheetViews>
    <sheetView tabSelected="1" zoomScaleSheetLayoutView="9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BS27" sqref="BS27:CT29"/>
    </sheetView>
  </sheetViews>
  <sheetFormatPr defaultColWidth="0.875" defaultRowHeight="12.75"/>
  <cols>
    <col min="1" max="111" width="0.875" style="2" customWidth="1"/>
    <col min="112" max="112" width="3.00390625" style="2" customWidth="1"/>
    <col min="113" max="164" width="0.875" style="2" customWidth="1"/>
    <col min="165" max="165" width="8.00390625" style="2" hidden="1" customWidth="1"/>
    <col min="166" max="166" width="0" style="2" hidden="1" customWidth="1"/>
    <col min="167" max="167" width="7.875" style="2" hidden="1" customWidth="1"/>
    <col min="168" max="174" width="0.875" style="2" customWidth="1"/>
    <col min="175" max="175" width="16.625" style="2" customWidth="1"/>
    <col min="176" max="179" width="0.875" style="2" customWidth="1"/>
    <col min="180" max="180" width="9.625" style="2" customWidth="1"/>
    <col min="181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26</v>
      </c>
    </row>
    <row r="6" spans="1:161" s="4" customFormat="1" ht="21.75" customHeight="1">
      <c r="A6" s="61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8" spans="1:161" s="7" customFormat="1" ht="28.5" customHeight="1">
      <c r="A8" s="38" t="s">
        <v>9</v>
      </c>
      <c r="B8" s="39"/>
      <c r="C8" s="39"/>
      <c r="D8" s="39"/>
      <c r="E8" s="39"/>
      <c r="F8" s="39"/>
      <c r="G8" s="39"/>
      <c r="H8" s="40"/>
      <c r="I8" s="38" t="s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9" t="s">
        <v>13</v>
      </c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9" t="s">
        <v>14</v>
      </c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1"/>
      <c r="DI8" s="49" t="s">
        <v>18</v>
      </c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</row>
    <row r="9" spans="1:161" s="7" customFormat="1" ht="66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49" t="s">
        <v>11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1"/>
      <c r="BE9" s="49" t="s">
        <v>12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15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49" t="s">
        <v>16</v>
      </c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1"/>
      <c r="CU9" s="49" t="s">
        <v>17</v>
      </c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19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 t="s">
        <v>20</v>
      </c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1"/>
      <c r="EO9" s="49" t="s">
        <v>21</v>
      </c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12.75">
      <c r="A10" s="44" t="s">
        <v>0</v>
      </c>
      <c r="B10" s="45"/>
      <c r="C10" s="45"/>
      <c r="D10" s="45"/>
      <c r="E10" s="45"/>
      <c r="F10" s="45"/>
      <c r="G10" s="45"/>
      <c r="H10" s="46"/>
      <c r="I10" s="44" t="s">
        <v>1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/>
      <c r="AQ10" s="44" t="s">
        <v>2</v>
      </c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44" t="s">
        <v>3</v>
      </c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6"/>
      <c r="BS10" s="44" t="s">
        <v>4</v>
      </c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6"/>
      <c r="CG10" s="44" t="s">
        <v>5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6"/>
      <c r="CU10" s="44" t="s">
        <v>8</v>
      </c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6"/>
      <c r="DI10" s="44" t="s">
        <v>22</v>
      </c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6"/>
      <c r="DY10" s="44" t="s">
        <v>23</v>
      </c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6"/>
      <c r="EO10" s="44" t="s">
        <v>24</v>
      </c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6"/>
    </row>
    <row r="11" spans="1:180" s="16" customFormat="1" ht="12.75">
      <c r="A11" s="27" t="s">
        <v>0</v>
      </c>
      <c r="B11" s="28"/>
      <c r="C11" s="28"/>
      <c r="D11" s="28"/>
      <c r="E11" s="28"/>
      <c r="F11" s="28"/>
      <c r="G11" s="28"/>
      <c r="H11" s="29"/>
      <c r="I11" s="15"/>
      <c r="J11" s="30" t="s">
        <v>27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27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27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/>
      <c r="BS11" s="56">
        <f>BS12+BS26+BS30+BS31</f>
        <v>1622433.5767163415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8"/>
      <c r="CG11" s="56">
        <f>CG12+CG26+CG30+CG31</f>
        <v>1278791.5627868648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8"/>
      <c r="CU11" s="35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7"/>
      <c r="DI11" s="35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7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7"/>
      <c r="EO11" s="35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  <c r="FX11" s="17"/>
    </row>
    <row r="12" spans="1:167" s="16" customFormat="1" ht="38.25" customHeight="1">
      <c r="A12" s="27" t="s">
        <v>1</v>
      </c>
      <c r="B12" s="28"/>
      <c r="C12" s="28"/>
      <c r="D12" s="28"/>
      <c r="E12" s="28"/>
      <c r="F12" s="28"/>
      <c r="G12" s="28"/>
      <c r="H12" s="29"/>
      <c r="I12" s="15"/>
      <c r="J12" s="30" t="s">
        <v>28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BS14+BS18+BS23</f>
        <v>1555560.0567163415</v>
      </c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8"/>
      <c r="CG12" s="56">
        <f>CG14+CG18+CG23</f>
        <v>1211918.0427868648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8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  <c r="FK12" s="18"/>
    </row>
    <row r="13" spans="1:161" s="18" customFormat="1" ht="12.75">
      <c r="A13" s="21" t="s">
        <v>29</v>
      </c>
      <c r="B13" s="22"/>
      <c r="C13" s="22"/>
      <c r="D13" s="22"/>
      <c r="E13" s="22"/>
      <c r="F13" s="22"/>
      <c r="G13" s="22"/>
      <c r="H13" s="23"/>
      <c r="I13" s="19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2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24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24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2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  <c r="DI13" s="32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6"/>
      <c r="DY13" s="32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6"/>
      <c r="EO13" s="32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6"/>
    </row>
    <row r="14" spans="1:167" s="16" customFormat="1" ht="37.5" customHeight="1">
      <c r="A14" s="27" t="s">
        <v>2</v>
      </c>
      <c r="B14" s="28"/>
      <c r="C14" s="28"/>
      <c r="D14" s="28"/>
      <c r="E14" s="28"/>
      <c r="F14" s="28"/>
      <c r="G14" s="28"/>
      <c r="H14" s="29"/>
      <c r="I14" s="15"/>
      <c r="J14" s="30" t="s">
        <v>30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56">
        <f>SUM(BS15:CF17)</f>
        <v>119587.42020000001</v>
      </c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8"/>
      <c r="CG14" s="56">
        <f>SUM(CG15:CT17)</f>
        <v>2980.94699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  <c r="CU14" s="52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35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5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5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  <c r="FK14" s="18"/>
    </row>
    <row r="15" spans="1:161" s="18" customFormat="1" ht="69" customHeight="1">
      <c r="A15" s="21" t="s">
        <v>31</v>
      </c>
      <c r="B15" s="22"/>
      <c r="C15" s="22"/>
      <c r="D15" s="22"/>
      <c r="E15" s="22"/>
      <c r="F15" s="22"/>
      <c r="G15" s="22"/>
      <c r="H15" s="23"/>
      <c r="I15" s="19"/>
      <c r="J15" s="47" t="s">
        <v>49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21" t="s">
        <v>57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 t="s">
        <v>76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24">
        <v>116544.90578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24">
        <v>205.09924</v>
      </c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2" t="s">
        <v>44</v>
      </c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  <c r="DI15" s="32" t="s">
        <v>56</v>
      </c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32" t="s">
        <v>56</v>
      </c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32" t="s">
        <v>56</v>
      </c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6"/>
    </row>
    <row r="16" spans="1:161" s="18" customFormat="1" ht="69" customHeight="1">
      <c r="A16" s="21" t="s">
        <v>50</v>
      </c>
      <c r="B16" s="22"/>
      <c r="C16" s="22"/>
      <c r="D16" s="22"/>
      <c r="E16" s="22"/>
      <c r="F16" s="22"/>
      <c r="G16" s="22"/>
      <c r="H16" s="23"/>
      <c r="I16" s="19"/>
      <c r="J16" s="47" t="s">
        <v>73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21" t="s">
        <v>72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 t="s">
        <v>66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4">
        <v>811.9166700000001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6"/>
      <c r="CG16" s="24">
        <v>720.25</v>
      </c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6"/>
      <c r="CU16" s="32" t="s">
        <v>44</v>
      </c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  <c r="DI16" s="32" t="s">
        <v>56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32" t="s">
        <v>56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32" t="s">
        <v>56</v>
      </c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18" customFormat="1" ht="89.25" customHeight="1">
      <c r="A17" s="21" t="s">
        <v>54</v>
      </c>
      <c r="B17" s="22"/>
      <c r="C17" s="22"/>
      <c r="D17" s="22"/>
      <c r="E17" s="22"/>
      <c r="F17" s="22"/>
      <c r="G17" s="22"/>
      <c r="H17" s="23"/>
      <c r="I17" s="19"/>
      <c r="J17" s="47" t="s">
        <v>90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1" t="s">
        <v>95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 t="s">
        <v>66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24">
        <v>2230.59775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24">
        <v>2055.59775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2" t="s">
        <v>44</v>
      </c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  <c r="DI17" s="32" t="s">
        <v>56</v>
      </c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32" t="s">
        <v>56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32" t="s">
        <v>56</v>
      </c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6"/>
    </row>
    <row r="18" spans="1:167" s="16" customFormat="1" ht="12.75">
      <c r="A18" s="27" t="s">
        <v>3</v>
      </c>
      <c r="B18" s="28"/>
      <c r="C18" s="28"/>
      <c r="D18" s="28"/>
      <c r="E18" s="28"/>
      <c r="F18" s="28"/>
      <c r="G18" s="28"/>
      <c r="H18" s="29"/>
      <c r="I18" s="15"/>
      <c r="J18" s="30" t="s">
        <v>32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56">
        <f>SUM(BS19:CF22)</f>
        <v>1202052.0765163414</v>
      </c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8"/>
      <c r="CG18" s="56">
        <f>SUM(CG19:CT22)</f>
        <v>1110582.5711163415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8"/>
      <c r="CU18" s="35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35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7"/>
      <c r="EO18" s="35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  <c r="FK18" s="18"/>
    </row>
    <row r="19" spans="1:161" s="18" customFormat="1" ht="97.5" customHeight="1">
      <c r="A19" s="21" t="s">
        <v>33</v>
      </c>
      <c r="B19" s="22"/>
      <c r="C19" s="22"/>
      <c r="D19" s="22"/>
      <c r="E19" s="22"/>
      <c r="F19" s="22"/>
      <c r="G19" s="22"/>
      <c r="H19" s="23"/>
      <c r="I19" s="19"/>
      <c r="J19" s="47" t="s">
        <v>43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21" t="s">
        <v>88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 t="s">
        <v>62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24">
        <v>19185.643016341462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24">
        <v>19185.643016341462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49" t="s">
        <v>58</v>
      </c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24">
        <v>1.9693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32" t="s">
        <v>56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32" t="s">
        <v>56</v>
      </c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</row>
    <row r="20" spans="1:161" s="18" customFormat="1" ht="30.75" customHeight="1">
      <c r="A20" s="21" t="s">
        <v>51</v>
      </c>
      <c r="B20" s="22"/>
      <c r="C20" s="22"/>
      <c r="D20" s="22"/>
      <c r="E20" s="22"/>
      <c r="F20" s="22"/>
      <c r="G20" s="22"/>
      <c r="H20" s="23"/>
      <c r="I20" s="19"/>
      <c r="J20" s="47" t="s">
        <v>86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1" t="s">
        <v>72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62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4">
        <v>1176687.3</v>
      </c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24">
        <v>1084719.06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6"/>
      <c r="CU20" s="49" t="s">
        <v>58</v>
      </c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1"/>
      <c r="DI20" s="24">
        <v>347.42749999999995</v>
      </c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32" t="s">
        <v>56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32" t="s">
        <v>56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18" customFormat="1" ht="66.75" customHeight="1">
      <c r="A21" s="21" t="s">
        <v>64</v>
      </c>
      <c r="B21" s="22"/>
      <c r="C21" s="22"/>
      <c r="D21" s="22"/>
      <c r="E21" s="22"/>
      <c r="F21" s="22"/>
      <c r="G21" s="22"/>
      <c r="H21" s="23"/>
      <c r="I21" s="19"/>
      <c r="J21" s="47" t="s">
        <v>81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21" t="s">
        <v>96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 t="s">
        <v>66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24">
        <v>4167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24">
        <v>4167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2" t="s">
        <v>44</v>
      </c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  <c r="DI21" s="32" t="s">
        <v>56</v>
      </c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6"/>
      <c r="DY21" s="32" t="s">
        <v>56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32" t="s">
        <v>56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/>
    </row>
    <row r="22" spans="1:161" s="18" customFormat="1" ht="66.75" customHeight="1">
      <c r="A22" s="21" t="s">
        <v>75</v>
      </c>
      <c r="B22" s="22"/>
      <c r="C22" s="22"/>
      <c r="D22" s="22"/>
      <c r="E22" s="22"/>
      <c r="F22" s="22"/>
      <c r="G22" s="22"/>
      <c r="H22" s="23"/>
      <c r="I22" s="19"/>
      <c r="J22" s="47" t="s">
        <v>94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1" t="s">
        <v>80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 t="s">
        <v>66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24">
        <v>2012.1335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24">
        <v>2510.8681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49" t="s">
        <v>101</v>
      </c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32" t="s">
        <v>56</v>
      </c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32" t="s">
        <v>56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2" t="s">
        <v>56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</row>
    <row r="23" spans="1:167" s="16" customFormat="1" ht="41.25" customHeight="1">
      <c r="A23" s="27" t="s">
        <v>4</v>
      </c>
      <c r="B23" s="28"/>
      <c r="C23" s="28"/>
      <c r="D23" s="28"/>
      <c r="E23" s="28"/>
      <c r="F23" s="28"/>
      <c r="G23" s="28"/>
      <c r="H23" s="29"/>
      <c r="I23" s="15"/>
      <c r="J23" s="30" t="s">
        <v>34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56">
        <f>SUM(BS24:CF25)</f>
        <v>233920.56</v>
      </c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56">
        <f>SUM(CG24:CT25)</f>
        <v>98354.52468052325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8"/>
      <c r="CU23" s="5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5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5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5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  <c r="FK23" s="18"/>
    </row>
    <row r="24" spans="1:161" s="18" customFormat="1" ht="150.75" customHeight="1">
      <c r="A24" s="21" t="s">
        <v>35</v>
      </c>
      <c r="B24" s="22"/>
      <c r="C24" s="22"/>
      <c r="D24" s="22"/>
      <c r="E24" s="22"/>
      <c r="F24" s="22"/>
      <c r="G24" s="22"/>
      <c r="H24" s="23"/>
      <c r="I24" s="19"/>
      <c r="J24" s="47" t="s">
        <v>82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21" t="s">
        <v>103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/>
      <c r="BE24" s="21" t="s">
        <v>76</v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3"/>
      <c r="BS24" s="24">
        <v>130762.01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24">
        <v>9611.370450523262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49" t="s">
        <v>84</v>
      </c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1"/>
      <c r="DI24" s="32">
        <v>8</v>
      </c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6"/>
      <c r="DY24" s="32" t="s">
        <v>83</v>
      </c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6"/>
      <c r="EO24" s="32" t="s">
        <v>56</v>
      </c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6"/>
    </row>
    <row r="25" spans="1:161" s="18" customFormat="1" ht="180" customHeight="1">
      <c r="A25" s="21" t="s">
        <v>55</v>
      </c>
      <c r="B25" s="22"/>
      <c r="C25" s="22"/>
      <c r="D25" s="22"/>
      <c r="E25" s="22"/>
      <c r="F25" s="22"/>
      <c r="G25" s="22"/>
      <c r="H25" s="23"/>
      <c r="I25" s="19"/>
      <c r="J25" s="47" t="s">
        <v>92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21" t="s">
        <v>65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 t="s">
        <v>66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24">
        <v>103158.54999999999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4"/>
      <c r="CG25" s="24">
        <v>88743.15422999999</v>
      </c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4"/>
      <c r="CU25" s="49" t="s">
        <v>84</v>
      </c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24">
        <v>1.66</v>
      </c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49" t="s">
        <v>91</v>
      </c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1"/>
      <c r="EO25" s="32" t="s">
        <v>56</v>
      </c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</row>
    <row r="26" spans="1:180" s="16" customFormat="1" ht="38.25" customHeight="1">
      <c r="A26" s="27" t="s">
        <v>5</v>
      </c>
      <c r="B26" s="28"/>
      <c r="C26" s="28"/>
      <c r="D26" s="28"/>
      <c r="E26" s="28"/>
      <c r="F26" s="28"/>
      <c r="G26" s="28"/>
      <c r="H26" s="29"/>
      <c r="I26" s="15"/>
      <c r="J26" s="30" t="s">
        <v>36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9"/>
      <c r="BE26" s="27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9"/>
      <c r="BS26" s="56">
        <f>SUM(BS27:CF29)</f>
        <v>66873.52</v>
      </c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8"/>
      <c r="CG26" s="56">
        <f>SUM(CG27:CT29)</f>
        <v>66873.52</v>
      </c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8"/>
      <c r="CU26" s="35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7"/>
      <c r="DI26" s="35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7"/>
      <c r="DY26" s="35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7"/>
      <c r="EO26" s="35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  <c r="FK26" s="18"/>
      <c r="FS26" s="20"/>
      <c r="FX26" s="20"/>
    </row>
    <row r="27" spans="1:180" s="18" customFormat="1" ht="39.75" customHeight="1">
      <c r="A27" s="21" t="s">
        <v>37</v>
      </c>
      <c r="B27" s="22"/>
      <c r="C27" s="22"/>
      <c r="D27" s="22"/>
      <c r="E27" s="22"/>
      <c r="F27" s="22"/>
      <c r="G27" s="22"/>
      <c r="H27" s="23"/>
      <c r="I27" s="19"/>
      <c r="J27" s="47" t="s">
        <v>68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3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3"/>
      <c r="BS27" s="24">
        <v>24999.91</v>
      </c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4"/>
      <c r="CG27" s="24">
        <v>24999.91</v>
      </c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  <c r="CU27" s="49" t="s">
        <v>44</v>
      </c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1"/>
      <c r="DI27" s="32" t="s">
        <v>56</v>
      </c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6"/>
      <c r="DY27" s="32" t="s">
        <v>56</v>
      </c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6"/>
      <c r="EO27" s="32" t="s">
        <v>56</v>
      </c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6"/>
      <c r="FI27" s="18" t="e">
        <f>BS27/#REF!</f>
        <v>#REF!</v>
      </c>
      <c r="FK27" s="18">
        <f>CG27/$CG$11*100</f>
        <v>1.954963633441388</v>
      </c>
      <c r="FS27" s="20"/>
      <c r="FX27" s="20"/>
    </row>
    <row r="28" spans="1:180" s="18" customFormat="1" ht="27" customHeight="1">
      <c r="A28" s="21" t="s">
        <v>52</v>
      </c>
      <c r="B28" s="22"/>
      <c r="C28" s="22"/>
      <c r="D28" s="22"/>
      <c r="E28" s="22"/>
      <c r="F28" s="22"/>
      <c r="G28" s="22"/>
      <c r="H28" s="23"/>
      <c r="I28" s="19"/>
      <c r="J28" s="47" t="s">
        <v>69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2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3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  <c r="BS28" s="24">
        <v>40379.17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4"/>
      <c r="CG28" s="24">
        <v>40379.17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  <c r="CU28" s="49" t="s">
        <v>44</v>
      </c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1"/>
      <c r="DI28" s="32" t="s">
        <v>56</v>
      </c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6"/>
      <c r="DY28" s="32" t="s">
        <v>56</v>
      </c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6"/>
      <c r="EO28" s="32" t="s">
        <v>56</v>
      </c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6"/>
      <c r="FI28" s="18" t="e">
        <f>BS28/#REF!</f>
        <v>#REF!</v>
      </c>
      <c r="FK28" s="18">
        <f>CG28/$CG$11*100</f>
        <v>3.157603723315303</v>
      </c>
      <c r="FS28" s="20"/>
      <c r="FX28" s="20"/>
    </row>
    <row r="29" spans="1:180" s="18" customFormat="1" ht="40.5" customHeight="1">
      <c r="A29" s="21" t="s">
        <v>53</v>
      </c>
      <c r="B29" s="22"/>
      <c r="C29" s="22"/>
      <c r="D29" s="22"/>
      <c r="E29" s="22"/>
      <c r="F29" s="22"/>
      <c r="G29" s="22"/>
      <c r="H29" s="23"/>
      <c r="I29" s="19"/>
      <c r="J29" s="47" t="s">
        <v>67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21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3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3"/>
      <c r="BS29" s="24">
        <v>1494.44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4"/>
      <c r="CG29" s="24">
        <v>1494.44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49" t="s">
        <v>44</v>
      </c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  <c r="DI29" s="32" t="s">
        <v>56</v>
      </c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6"/>
      <c r="DY29" s="32" t="s">
        <v>56</v>
      </c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6"/>
      <c r="EO29" s="32" t="s">
        <v>56</v>
      </c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6"/>
      <c r="FS29" s="20"/>
      <c r="FX29" s="20"/>
    </row>
    <row r="30" spans="1:175" s="16" customFormat="1" ht="25.5" customHeight="1">
      <c r="A30" s="27" t="s">
        <v>8</v>
      </c>
      <c r="B30" s="28"/>
      <c r="C30" s="28"/>
      <c r="D30" s="28"/>
      <c r="E30" s="28"/>
      <c r="F30" s="28"/>
      <c r="G30" s="28"/>
      <c r="H30" s="29"/>
      <c r="I30" s="15"/>
      <c r="J30" s="30" t="s">
        <v>38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2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9"/>
      <c r="BE30" s="27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9"/>
      <c r="BS30" s="56">
        <v>0</v>
      </c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8"/>
      <c r="CG30" s="56">
        <v>0</v>
      </c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8"/>
      <c r="CU30" s="35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7"/>
      <c r="DI30" s="35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5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7"/>
      <c r="EO30" s="35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  <c r="FS30" s="20"/>
    </row>
    <row r="31" spans="1:161" s="16" customFormat="1" ht="25.5" customHeight="1">
      <c r="A31" s="27" t="s">
        <v>22</v>
      </c>
      <c r="B31" s="28"/>
      <c r="C31" s="28"/>
      <c r="D31" s="28"/>
      <c r="E31" s="28"/>
      <c r="F31" s="28"/>
      <c r="G31" s="28"/>
      <c r="H31" s="29"/>
      <c r="I31" s="15"/>
      <c r="J31" s="30" t="s">
        <v>39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9"/>
      <c r="BE31" s="27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9"/>
      <c r="BS31" s="56">
        <f>SUM(BS32:CF32)</f>
        <v>0</v>
      </c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8"/>
      <c r="CG31" s="56">
        <f>SUM(CG32:CT32)</f>
        <v>0</v>
      </c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8"/>
      <c r="CU31" s="5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7"/>
      <c r="DI31" s="35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7"/>
      <c r="DY31" s="35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7"/>
      <c r="EO31" s="35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7"/>
    </row>
    <row r="32" spans="1:161" s="18" customFormat="1" ht="12.75">
      <c r="A32" s="21" t="s">
        <v>40</v>
      </c>
      <c r="B32" s="22"/>
      <c r="C32" s="22"/>
      <c r="D32" s="22"/>
      <c r="E32" s="22"/>
      <c r="F32" s="22"/>
      <c r="G32" s="22"/>
      <c r="H32" s="23"/>
      <c r="I32" s="19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21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3"/>
      <c r="BE32" s="21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3"/>
      <c r="BS32" s="24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6"/>
      <c r="CG32" s="24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6"/>
      <c r="CU32" s="49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1"/>
      <c r="DI32" s="32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6"/>
      <c r="DY32" s="32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6"/>
      <c r="EO32" s="32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6"/>
    </row>
  </sheetData>
  <sheetProtection/>
  <mergeCells count="247">
    <mergeCell ref="DY21:EN21"/>
    <mergeCell ref="EO23:FE23"/>
    <mergeCell ref="DY23:EN23"/>
    <mergeCell ref="DI21:DX21"/>
    <mergeCell ref="AQ22:BD22"/>
    <mergeCell ref="BE22:BR22"/>
    <mergeCell ref="BS22:CF22"/>
    <mergeCell ref="CG22:CT22"/>
    <mergeCell ref="J22:AP22"/>
    <mergeCell ref="A25:H25"/>
    <mergeCell ref="A18:H18"/>
    <mergeCell ref="J19:AP19"/>
    <mergeCell ref="CG19:CT19"/>
    <mergeCell ref="A19:H19"/>
    <mergeCell ref="A23:H23"/>
    <mergeCell ref="A27:H27"/>
    <mergeCell ref="A22:H22"/>
    <mergeCell ref="J27:AP27"/>
    <mergeCell ref="CU24:DH24"/>
    <mergeCell ref="CU21:DH21"/>
    <mergeCell ref="CG20:CT20"/>
    <mergeCell ref="CU20:DH20"/>
    <mergeCell ref="CU23:DH23"/>
    <mergeCell ref="CU22:DH22"/>
    <mergeCell ref="BS27:CF27"/>
    <mergeCell ref="AQ27:BD27"/>
    <mergeCell ref="BE27:BR27"/>
    <mergeCell ref="EO22:FE22"/>
    <mergeCell ref="DI23:DX23"/>
    <mergeCell ref="DY24:EN24"/>
    <mergeCell ref="EO24:FE24"/>
    <mergeCell ref="DI24:DX24"/>
    <mergeCell ref="DI28:DX28"/>
    <mergeCell ref="DI22:DX22"/>
    <mergeCell ref="DY22:EN22"/>
    <mergeCell ref="EO32:FE32"/>
    <mergeCell ref="AQ24:BD24"/>
    <mergeCell ref="CG30:CT30"/>
    <mergeCell ref="CU32:DH32"/>
    <mergeCell ref="EO27:FE27"/>
    <mergeCell ref="DY28:EN28"/>
    <mergeCell ref="BS24:CF24"/>
    <mergeCell ref="BE24:BR24"/>
    <mergeCell ref="CG25:CT25"/>
    <mergeCell ref="CU25:DH25"/>
    <mergeCell ref="DY32:EN32"/>
    <mergeCell ref="DI25:DX25"/>
    <mergeCell ref="BS32:CF32"/>
    <mergeCell ref="DI32:DX32"/>
    <mergeCell ref="CG32:CT32"/>
    <mergeCell ref="CU30:DH30"/>
    <mergeCell ref="DI26:DX26"/>
    <mergeCell ref="DI29:DX29"/>
    <mergeCell ref="AQ14:BD14"/>
    <mergeCell ref="A32:H32"/>
    <mergeCell ref="J32:AP32"/>
    <mergeCell ref="AQ32:BD32"/>
    <mergeCell ref="BE32:BR32"/>
    <mergeCell ref="EO26:FE26"/>
    <mergeCell ref="EO31:FE31"/>
    <mergeCell ref="DY30:EN30"/>
    <mergeCell ref="BS30:CF30"/>
    <mergeCell ref="CB4:EG4"/>
    <mergeCell ref="AQ5:AT5"/>
    <mergeCell ref="CU12:DH12"/>
    <mergeCell ref="DI12:DX12"/>
    <mergeCell ref="A6:FE6"/>
    <mergeCell ref="DI15:DX15"/>
    <mergeCell ref="EO15:FE15"/>
    <mergeCell ref="J15:AP15"/>
    <mergeCell ref="AQ15:BD15"/>
    <mergeCell ref="CG15:CT15"/>
    <mergeCell ref="EO30:FE30"/>
    <mergeCell ref="DI31:DX31"/>
    <mergeCell ref="J30:AP30"/>
    <mergeCell ref="CU31:DH31"/>
    <mergeCell ref="DI30:DX30"/>
    <mergeCell ref="CG31:CT31"/>
    <mergeCell ref="AQ30:BD30"/>
    <mergeCell ref="BE30:BR30"/>
    <mergeCell ref="CB3:EG3"/>
    <mergeCell ref="DY31:EN31"/>
    <mergeCell ref="DY15:EN15"/>
    <mergeCell ref="A31:H31"/>
    <mergeCell ref="J31:AP31"/>
    <mergeCell ref="AQ31:BD31"/>
    <mergeCell ref="BE31:BR31"/>
    <mergeCell ref="BS31:CF31"/>
    <mergeCell ref="A30:H30"/>
    <mergeCell ref="DY26:EN26"/>
    <mergeCell ref="CU29:DH29"/>
    <mergeCell ref="BS28:CF28"/>
    <mergeCell ref="DY27:EN27"/>
    <mergeCell ref="CU27:DH27"/>
    <mergeCell ref="DI27:DX27"/>
    <mergeCell ref="CG27:CT27"/>
    <mergeCell ref="DY29:EN29"/>
    <mergeCell ref="CG28:CT28"/>
    <mergeCell ref="CU19:DH19"/>
    <mergeCell ref="AQ21:BD21"/>
    <mergeCell ref="BE21:BR21"/>
    <mergeCell ref="BS21:CF21"/>
    <mergeCell ref="CU28:DH28"/>
    <mergeCell ref="CU26:DH26"/>
    <mergeCell ref="BS19:CF19"/>
    <mergeCell ref="DI20:DX20"/>
    <mergeCell ref="CU18:DH18"/>
    <mergeCell ref="CG18:CT18"/>
    <mergeCell ref="BE14:BR14"/>
    <mergeCell ref="BS14:CF14"/>
    <mergeCell ref="CU14:DH14"/>
    <mergeCell ref="CU16:DH16"/>
    <mergeCell ref="CU15:DH15"/>
    <mergeCell ref="DI19:DX19"/>
    <mergeCell ref="BE19:BR19"/>
    <mergeCell ref="A15:H15"/>
    <mergeCell ref="CG14:CT14"/>
    <mergeCell ref="J18:AP18"/>
    <mergeCell ref="AQ18:BD18"/>
    <mergeCell ref="BE18:BR18"/>
    <mergeCell ref="A12:H12"/>
    <mergeCell ref="J12:AP12"/>
    <mergeCell ref="BE17:BR17"/>
    <mergeCell ref="AQ17:BD17"/>
    <mergeCell ref="J17:AP17"/>
    <mergeCell ref="DI11:DX11"/>
    <mergeCell ref="DY11:EN11"/>
    <mergeCell ref="EO11:FE11"/>
    <mergeCell ref="EO13:FE13"/>
    <mergeCell ref="BS13:CF13"/>
    <mergeCell ref="DY12:EN12"/>
    <mergeCell ref="CU13:DH13"/>
    <mergeCell ref="DI13:DX13"/>
    <mergeCell ref="EO18:FE18"/>
    <mergeCell ref="DI14:DX14"/>
    <mergeCell ref="DY14:EN14"/>
    <mergeCell ref="DY18:EN18"/>
    <mergeCell ref="DI18:DX18"/>
    <mergeCell ref="DI16:DX16"/>
    <mergeCell ref="DY16:EN16"/>
    <mergeCell ref="EO16:FE16"/>
    <mergeCell ref="DI9:DX9"/>
    <mergeCell ref="DY9:EN9"/>
    <mergeCell ref="EO9:FE9"/>
    <mergeCell ref="DI10:DX10"/>
    <mergeCell ref="DY10:EN10"/>
    <mergeCell ref="EO10:FE10"/>
    <mergeCell ref="CU10:DH10"/>
    <mergeCell ref="BS9:CF9"/>
    <mergeCell ref="BS11:CF11"/>
    <mergeCell ref="I10:AP10"/>
    <mergeCell ref="I8:AP9"/>
    <mergeCell ref="AQ9:BD9"/>
    <mergeCell ref="AQ8:BR8"/>
    <mergeCell ref="CG9:CT9"/>
    <mergeCell ref="BS10:CF10"/>
    <mergeCell ref="CG10:CT10"/>
    <mergeCell ref="DI8:FE8"/>
    <mergeCell ref="J11:AP11"/>
    <mergeCell ref="BS8:DH8"/>
    <mergeCell ref="AQ11:BD11"/>
    <mergeCell ref="BE11:BR11"/>
    <mergeCell ref="BE9:BR9"/>
    <mergeCell ref="AQ10:BD10"/>
    <mergeCell ref="CU11:DH11"/>
    <mergeCell ref="CG11:CT11"/>
    <mergeCell ref="CU9:DH9"/>
    <mergeCell ref="A8:H9"/>
    <mergeCell ref="A10:H10"/>
    <mergeCell ref="CG13:CT13"/>
    <mergeCell ref="BE10:BR10"/>
    <mergeCell ref="AQ12:BD12"/>
    <mergeCell ref="BE12:BR12"/>
    <mergeCell ref="A13:H13"/>
    <mergeCell ref="J13:AP13"/>
    <mergeCell ref="AQ13:BD13"/>
    <mergeCell ref="BE13:BR13"/>
    <mergeCell ref="A11:H11"/>
    <mergeCell ref="DY13:EN13"/>
    <mergeCell ref="BS12:CF12"/>
    <mergeCell ref="CG12:CT12"/>
    <mergeCell ref="EO12:FE12"/>
    <mergeCell ref="BE15:BR15"/>
    <mergeCell ref="BS15:CF15"/>
    <mergeCell ref="A14:H14"/>
    <mergeCell ref="J14:AP14"/>
    <mergeCell ref="EO14:FE14"/>
    <mergeCell ref="EO20:FE20"/>
    <mergeCell ref="EO17:FE17"/>
    <mergeCell ref="DY17:EN17"/>
    <mergeCell ref="DI17:DX17"/>
    <mergeCell ref="BS18:CF18"/>
    <mergeCell ref="CG17:CT17"/>
    <mergeCell ref="BS17:CF17"/>
    <mergeCell ref="BS20:CF20"/>
    <mergeCell ref="DY19:EN19"/>
    <mergeCell ref="CU17:DH17"/>
    <mergeCell ref="EO28:FE28"/>
    <mergeCell ref="DY25:EN25"/>
    <mergeCell ref="EO25:FE25"/>
    <mergeCell ref="EO19:FE19"/>
    <mergeCell ref="EO21:FE21"/>
    <mergeCell ref="AQ25:BD25"/>
    <mergeCell ref="BE25:BR25"/>
    <mergeCell ref="BS25:CF25"/>
    <mergeCell ref="CG21:CT21"/>
    <mergeCell ref="DY20:EN20"/>
    <mergeCell ref="A26:H26"/>
    <mergeCell ref="CG26:CT26"/>
    <mergeCell ref="J23:AP23"/>
    <mergeCell ref="A24:H24"/>
    <mergeCell ref="J25:AP25"/>
    <mergeCell ref="CG24:CT24"/>
    <mergeCell ref="BS26:CF26"/>
    <mergeCell ref="J24:AP24"/>
    <mergeCell ref="AQ26:BD26"/>
    <mergeCell ref="BE26:BR26"/>
    <mergeCell ref="A28:H28"/>
    <mergeCell ref="J28:AP28"/>
    <mergeCell ref="AQ28:BD28"/>
    <mergeCell ref="BE28:BR28"/>
    <mergeCell ref="BS23:CF23"/>
    <mergeCell ref="AQ23:BD23"/>
    <mergeCell ref="CG23:CT23"/>
    <mergeCell ref="BE23:BR23"/>
    <mergeCell ref="J26:AP26"/>
    <mergeCell ref="EO29:FE29"/>
    <mergeCell ref="A29:H29"/>
    <mergeCell ref="J29:AP29"/>
    <mergeCell ref="AQ29:BD29"/>
    <mergeCell ref="BE29:BR29"/>
    <mergeCell ref="BS29:CF29"/>
    <mergeCell ref="CG29:CT29"/>
    <mergeCell ref="A17:H17"/>
    <mergeCell ref="A21:H21"/>
    <mergeCell ref="A20:H20"/>
    <mergeCell ref="J20:AP20"/>
    <mergeCell ref="AQ20:BD20"/>
    <mergeCell ref="BE20:BR20"/>
    <mergeCell ref="J21:AP21"/>
    <mergeCell ref="AQ19:BD19"/>
    <mergeCell ref="A16:H16"/>
    <mergeCell ref="J16:AP16"/>
    <mergeCell ref="AQ16:BD16"/>
    <mergeCell ref="BE16:BR16"/>
    <mergeCell ref="BS16:CF16"/>
    <mergeCell ref="CG16:CT16"/>
  </mergeCells>
  <printOptions/>
  <pageMargins left="0.5905511811023623" right="0.5118110236220472" top="0.7874015748031497" bottom="0.29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29"/>
  <sheetViews>
    <sheetView zoomScale="90" zoomScaleNormal="90" zoomScaleSheetLayoutView="9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BS25" sqref="BS25:CT26"/>
    </sheetView>
  </sheetViews>
  <sheetFormatPr defaultColWidth="0.875" defaultRowHeight="12.75"/>
  <cols>
    <col min="1" max="54" width="0.875" style="2" customWidth="1"/>
    <col min="55" max="55" width="0.37109375" style="2" customWidth="1"/>
    <col min="56" max="56" width="0.875" style="2" hidden="1" customWidth="1"/>
    <col min="57" max="83" width="0.875" style="2" customWidth="1"/>
    <col min="84" max="84" width="2.00390625" style="2" customWidth="1"/>
    <col min="85" max="111" width="0.875" style="2" customWidth="1"/>
    <col min="112" max="112" width="3.00390625" style="2" customWidth="1"/>
    <col min="113" max="173" width="0.875" style="2" customWidth="1"/>
    <col min="174" max="174" width="13.625" style="2" customWidth="1"/>
    <col min="175" max="178" width="0.875" style="2" customWidth="1"/>
    <col min="179" max="179" width="14.625" style="2" customWidth="1"/>
    <col min="180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26</v>
      </c>
    </row>
    <row r="6" spans="1:161" s="4" customFormat="1" ht="21.75" customHeight="1">
      <c r="A6" s="61" t="s">
        <v>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8" spans="1:161" s="7" customFormat="1" ht="28.5" customHeight="1">
      <c r="A8" s="38" t="s">
        <v>9</v>
      </c>
      <c r="B8" s="39"/>
      <c r="C8" s="39"/>
      <c r="D8" s="39"/>
      <c r="E8" s="39"/>
      <c r="F8" s="39"/>
      <c r="G8" s="39"/>
      <c r="H8" s="40"/>
      <c r="I8" s="38" t="s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9" t="s">
        <v>13</v>
      </c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9" t="s">
        <v>14</v>
      </c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1"/>
      <c r="DI8" s="49" t="s">
        <v>18</v>
      </c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</row>
    <row r="9" spans="1:161" s="7" customFormat="1" ht="66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49" t="s">
        <v>11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1"/>
      <c r="BE9" s="49" t="s">
        <v>12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15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49" t="s">
        <v>16</v>
      </c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1"/>
      <c r="CU9" s="49" t="s">
        <v>17</v>
      </c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19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 t="s">
        <v>20</v>
      </c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1"/>
      <c r="EO9" s="49" t="s">
        <v>21</v>
      </c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12.75">
      <c r="A10" s="21" t="s">
        <v>0</v>
      </c>
      <c r="B10" s="22"/>
      <c r="C10" s="22"/>
      <c r="D10" s="22"/>
      <c r="E10" s="22"/>
      <c r="F10" s="22"/>
      <c r="G10" s="22"/>
      <c r="H10" s="23"/>
      <c r="I10" s="21" t="s">
        <v>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  <c r="AQ10" s="21" t="s">
        <v>2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/>
      <c r="BE10" s="21" t="s">
        <v>3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  <c r="BS10" s="21" t="s">
        <v>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3"/>
      <c r="CG10" s="21" t="s">
        <v>5</v>
      </c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1" t="s">
        <v>8</v>
      </c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3"/>
      <c r="DI10" s="21" t="s">
        <v>22</v>
      </c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3"/>
      <c r="DY10" s="21" t="s">
        <v>23</v>
      </c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3"/>
      <c r="EO10" s="21" t="s">
        <v>24</v>
      </c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3"/>
    </row>
    <row r="11" spans="1:161" s="8" customFormat="1" ht="12.75">
      <c r="A11" s="27" t="s">
        <v>0</v>
      </c>
      <c r="B11" s="28"/>
      <c r="C11" s="28"/>
      <c r="D11" s="28"/>
      <c r="E11" s="28"/>
      <c r="F11" s="28"/>
      <c r="G11" s="28"/>
      <c r="H11" s="29"/>
      <c r="I11" s="15"/>
      <c r="J11" s="30" t="s">
        <v>27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27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27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/>
      <c r="BS11" s="56">
        <f>BS12+BS24+BS27+BS28</f>
        <v>6756681.627729268</v>
      </c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7"/>
      <c r="CG11" s="56">
        <f>CG12+CG24+CG27+CG28</f>
        <v>1804983.772955413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7"/>
      <c r="CU11" s="35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7"/>
      <c r="DI11" s="35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7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7"/>
      <c r="EO11" s="35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8" customFormat="1" ht="38.25" customHeight="1">
      <c r="A12" s="27" t="s">
        <v>1</v>
      </c>
      <c r="B12" s="28"/>
      <c r="C12" s="28"/>
      <c r="D12" s="28"/>
      <c r="E12" s="28"/>
      <c r="F12" s="28"/>
      <c r="G12" s="28"/>
      <c r="H12" s="29"/>
      <c r="I12" s="15"/>
      <c r="J12" s="30" t="s">
        <v>28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BS14+BS16+BS22</f>
        <v>6730864.297729268</v>
      </c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7"/>
      <c r="CG12" s="56">
        <f>CG14+CG16+CG22</f>
        <v>1779166.442955413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7" customFormat="1" ht="12.75">
      <c r="A13" s="21" t="s">
        <v>29</v>
      </c>
      <c r="B13" s="22"/>
      <c r="C13" s="22"/>
      <c r="D13" s="22"/>
      <c r="E13" s="22"/>
      <c r="F13" s="22"/>
      <c r="G13" s="22"/>
      <c r="H13" s="23"/>
      <c r="I13" s="19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2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32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6"/>
      <c r="CG13" s="32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32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  <c r="DI13" s="32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6"/>
      <c r="DY13" s="32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6"/>
      <c r="EO13" s="32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6"/>
    </row>
    <row r="14" spans="1:161" s="8" customFormat="1" ht="37.5" customHeight="1">
      <c r="A14" s="27" t="s">
        <v>2</v>
      </c>
      <c r="B14" s="28"/>
      <c r="C14" s="28"/>
      <c r="D14" s="28"/>
      <c r="E14" s="28"/>
      <c r="F14" s="28"/>
      <c r="G14" s="28"/>
      <c r="H14" s="29"/>
      <c r="I14" s="15"/>
      <c r="J14" s="30" t="s">
        <v>30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56">
        <f>SUM(BS15:CF15)</f>
        <v>2352.82</v>
      </c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8"/>
      <c r="CG14" s="56">
        <f>SUM(CG15:CT15)</f>
        <v>2254.82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  <c r="CU14" s="52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35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5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5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7" customFormat="1" ht="81.75" customHeight="1">
      <c r="A15" s="21" t="s">
        <v>31</v>
      </c>
      <c r="B15" s="22"/>
      <c r="C15" s="22"/>
      <c r="D15" s="22"/>
      <c r="E15" s="22"/>
      <c r="F15" s="22"/>
      <c r="G15" s="22"/>
      <c r="H15" s="23"/>
      <c r="I15" s="19"/>
      <c r="J15" s="47" t="s">
        <v>89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21" t="s">
        <v>97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 t="s">
        <v>66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24">
        <v>2352.82</v>
      </c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6"/>
      <c r="CG15" s="24">
        <v>2254.82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6"/>
      <c r="CU15" s="50" t="s">
        <v>44</v>
      </c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24" t="s">
        <v>56</v>
      </c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49" t="s">
        <v>56</v>
      </c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1"/>
      <c r="EO15" s="32" t="s">
        <v>56</v>
      </c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6"/>
    </row>
    <row r="16" spans="1:161" s="8" customFormat="1" ht="12.75">
      <c r="A16" s="27" t="s">
        <v>3</v>
      </c>
      <c r="B16" s="28"/>
      <c r="C16" s="28"/>
      <c r="D16" s="28"/>
      <c r="E16" s="28"/>
      <c r="F16" s="28"/>
      <c r="G16" s="28"/>
      <c r="H16" s="29"/>
      <c r="I16" s="15"/>
      <c r="J16" s="30" t="s">
        <v>32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56">
        <f>SUM(BS17:CF21)</f>
        <v>6728511.477729267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56">
        <f>SUM(CG17:CT21)</f>
        <v>1776911.6229554128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35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35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5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7"/>
      <c r="EO16" s="35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61" s="7" customFormat="1" ht="78.75" customHeight="1">
      <c r="A17" s="21" t="s">
        <v>33</v>
      </c>
      <c r="B17" s="22"/>
      <c r="C17" s="22"/>
      <c r="D17" s="22"/>
      <c r="E17" s="22"/>
      <c r="F17" s="22"/>
      <c r="G17" s="22"/>
      <c r="H17" s="23"/>
      <c r="I17" s="19"/>
      <c r="J17" s="47" t="s">
        <v>43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1" t="s">
        <v>88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 t="s">
        <v>62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24">
        <v>8865.25275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24">
        <v>8865.25275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49" t="s">
        <v>58</v>
      </c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1"/>
      <c r="DI17" s="24">
        <v>17.8505</v>
      </c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32" t="s">
        <v>56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32" t="s">
        <v>56</v>
      </c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6"/>
    </row>
    <row r="18" spans="1:161" s="7" customFormat="1" ht="81.75" customHeight="1">
      <c r="A18" s="21" t="s">
        <v>51</v>
      </c>
      <c r="B18" s="22"/>
      <c r="C18" s="22"/>
      <c r="D18" s="22"/>
      <c r="E18" s="22"/>
      <c r="F18" s="22"/>
      <c r="G18" s="22"/>
      <c r="H18" s="23"/>
      <c r="I18" s="19"/>
      <c r="J18" s="47" t="s">
        <v>98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21" t="s">
        <v>88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 t="s">
        <v>85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4">
        <v>3380973.64091275</v>
      </c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24">
        <v>443281.87426358636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6"/>
      <c r="CU18" s="50" t="s">
        <v>58</v>
      </c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24">
        <v>492.12800000000004</v>
      </c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6"/>
      <c r="DY18" s="49" t="s">
        <v>56</v>
      </c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1"/>
      <c r="EO18" s="32" t="s">
        <v>56</v>
      </c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6"/>
    </row>
    <row r="19" spans="1:161" s="7" customFormat="1" ht="70.5" customHeight="1">
      <c r="A19" s="21" t="s">
        <v>64</v>
      </c>
      <c r="B19" s="22"/>
      <c r="C19" s="22"/>
      <c r="D19" s="22"/>
      <c r="E19" s="22"/>
      <c r="F19" s="22"/>
      <c r="G19" s="22"/>
      <c r="H19" s="23"/>
      <c r="I19" s="19"/>
      <c r="J19" s="47" t="s">
        <v>86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21" t="s">
        <v>72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 t="s">
        <v>62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24">
        <v>3335213.9370665164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24">
        <v>1322315.8382718267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50" t="s">
        <v>102</v>
      </c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24">
        <v>450.2011000000003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49" t="s">
        <v>56</v>
      </c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1"/>
      <c r="EO19" s="32" t="s">
        <v>56</v>
      </c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</row>
    <row r="20" spans="1:161" s="7" customFormat="1" ht="78.75" customHeight="1">
      <c r="A20" s="21" t="s">
        <v>75</v>
      </c>
      <c r="B20" s="22"/>
      <c r="C20" s="22"/>
      <c r="D20" s="22"/>
      <c r="E20" s="22"/>
      <c r="F20" s="22"/>
      <c r="G20" s="22"/>
      <c r="H20" s="23"/>
      <c r="I20" s="19"/>
      <c r="J20" s="47" t="s">
        <v>78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1" t="s">
        <v>80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76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4">
        <v>1101.656</v>
      </c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24">
        <v>91.66667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6"/>
      <c r="CU20" s="32" t="s">
        <v>44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32" t="s">
        <v>56</v>
      </c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32" t="s">
        <v>56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32" t="s">
        <v>56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7" customFormat="1" ht="78.75" customHeight="1">
      <c r="A21" s="21" t="s">
        <v>77</v>
      </c>
      <c r="B21" s="22"/>
      <c r="C21" s="22"/>
      <c r="D21" s="22"/>
      <c r="E21" s="22"/>
      <c r="F21" s="22"/>
      <c r="G21" s="22"/>
      <c r="H21" s="23"/>
      <c r="I21" s="19"/>
      <c r="J21" s="47" t="s">
        <v>94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21" t="s">
        <v>80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 t="s">
        <v>66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24">
        <v>2356.991</v>
      </c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>
        <v>2356.991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  <c r="CU21" s="32" t="s">
        <v>44</v>
      </c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6"/>
      <c r="DI21" s="32" t="s">
        <v>56</v>
      </c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6"/>
      <c r="DY21" s="32" t="s">
        <v>56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32" t="s">
        <v>56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/>
    </row>
    <row r="22" spans="1:161" s="8" customFormat="1" ht="25.5" customHeight="1">
      <c r="A22" s="27" t="s">
        <v>4</v>
      </c>
      <c r="B22" s="28"/>
      <c r="C22" s="28"/>
      <c r="D22" s="28"/>
      <c r="E22" s="28"/>
      <c r="F22" s="28"/>
      <c r="G22" s="28"/>
      <c r="H22" s="29"/>
      <c r="I22" s="15"/>
      <c r="J22" s="30" t="s">
        <v>34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27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9"/>
      <c r="BS22" s="56">
        <f>SUM(BS23:CF23)</f>
        <v>0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/>
      <c r="CG22" s="56">
        <f>SUM(CG23:CT23)</f>
        <v>0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7"/>
      <c r="CU22" s="5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35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7"/>
      <c r="DY22" s="35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35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7" customFormat="1" ht="12.75">
      <c r="A23" s="21" t="s">
        <v>35</v>
      </c>
      <c r="B23" s="22"/>
      <c r="C23" s="22"/>
      <c r="D23" s="22"/>
      <c r="E23" s="22"/>
      <c r="F23" s="22"/>
      <c r="G23" s="22"/>
      <c r="H23" s="23"/>
      <c r="I23" s="19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24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24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32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6"/>
      <c r="DY23" s="49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1"/>
      <c r="EO23" s="32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6"/>
    </row>
    <row r="24" spans="1:179" s="8" customFormat="1" ht="38.25" customHeight="1">
      <c r="A24" s="27" t="s">
        <v>5</v>
      </c>
      <c r="B24" s="28"/>
      <c r="C24" s="28"/>
      <c r="D24" s="28"/>
      <c r="E24" s="28"/>
      <c r="F24" s="28"/>
      <c r="G24" s="28"/>
      <c r="H24" s="29"/>
      <c r="I24" s="15"/>
      <c r="J24" s="30" t="s">
        <v>36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56">
        <f>SUM(BS25:CF26)</f>
        <v>25817.33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56">
        <f>SUM(CG25:CT26)</f>
        <v>25817.33</v>
      </c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7"/>
      <c r="CU24" s="35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5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5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  <c r="FR24" s="10"/>
      <c r="FS24" s="10"/>
      <c r="FT24" s="10"/>
      <c r="FU24" s="10"/>
      <c r="FV24" s="10"/>
      <c r="FW24" s="10"/>
    </row>
    <row r="25" spans="1:180" s="7" customFormat="1" ht="39" customHeight="1">
      <c r="A25" s="21" t="s">
        <v>37</v>
      </c>
      <c r="B25" s="22"/>
      <c r="C25" s="22"/>
      <c r="D25" s="22"/>
      <c r="E25" s="22"/>
      <c r="F25" s="22"/>
      <c r="G25" s="22"/>
      <c r="H25" s="23"/>
      <c r="I25" s="19"/>
      <c r="J25" s="47" t="s">
        <v>68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24">
        <v>11151.83</v>
      </c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>
        <v>11151.83</v>
      </c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49" t="s">
        <v>44</v>
      </c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32" t="s">
        <v>56</v>
      </c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32" t="s">
        <v>56</v>
      </c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6"/>
      <c r="EO25" s="32" t="s">
        <v>56</v>
      </c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  <c r="FP25" s="7">
        <f>CG25/$CG$12*100</f>
        <v>0.6268008282280463</v>
      </c>
      <c r="FU25" s="11"/>
      <c r="FV25" s="13"/>
      <c r="FW25" s="13"/>
      <c r="FX25" s="13"/>
    </row>
    <row r="26" spans="1:180" s="7" customFormat="1" ht="31.5" customHeight="1">
      <c r="A26" s="21" t="s">
        <v>52</v>
      </c>
      <c r="B26" s="22"/>
      <c r="C26" s="22"/>
      <c r="D26" s="22"/>
      <c r="E26" s="22"/>
      <c r="F26" s="22"/>
      <c r="G26" s="22"/>
      <c r="H26" s="23"/>
      <c r="I26" s="19"/>
      <c r="J26" s="47" t="s">
        <v>69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3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3"/>
      <c r="BS26" s="24">
        <v>14665.5</v>
      </c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6"/>
      <c r="CG26" s="24">
        <v>14665.5</v>
      </c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6"/>
      <c r="CU26" s="49" t="s">
        <v>44</v>
      </c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1"/>
      <c r="DI26" s="32" t="s">
        <v>56</v>
      </c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6"/>
      <c r="DY26" s="32" t="s">
        <v>56</v>
      </c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6"/>
      <c r="EO26" s="32" t="s">
        <v>56</v>
      </c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6"/>
      <c r="FP26" s="7">
        <f>CG26/$CG$12*100</f>
        <v>0.8242905017722126</v>
      </c>
      <c r="FU26" s="11"/>
      <c r="FV26" s="13"/>
      <c r="FW26" s="13"/>
      <c r="FX26" s="13"/>
    </row>
    <row r="27" spans="1:179" s="8" customFormat="1" ht="25.5" customHeight="1">
      <c r="A27" s="27" t="s">
        <v>8</v>
      </c>
      <c r="B27" s="28"/>
      <c r="C27" s="28"/>
      <c r="D27" s="28"/>
      <c r="E27" s="28"/>
      <c r="F27" s="28"/>
      <c r="G27" s="28"/>
      <c r="H27" s="29"/>
      <c r="I27" s="15"/>
      <c r="J27" s="30" t="s">
        <v>38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2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9"/>
      <c r="BE27" s="27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9"/>
      <c r="BS27" s="56">
        <v>0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/>
      <c r="CG27" s="56">
        <v>0</v>
      </c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7"/>
      <c r="CU27" s="35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7"/>
      <c r="DI27" s="35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7"/>
      <c r="DY27" s="35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7"/>
      <c r="EO27" s="35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  <c r="FR27" s="12"/>
      <c r="FS27" s="7"/>
      <c r="FT27" s="7"/>
      <c r="FU27" s="7"/>
      <c r="FV27" s="7"/>
      <c r="FW27" s="12"/>
    </row>
    <row r="28" spans="1:161" s="8" customFormat="1" ht="25.5" customHeight="1">
      <c r="A28" s="27" t="s">
        <v>22</v>
      </c>
      <c r="B28" s="28"/>
      <c r="C28" s="28"/>
      <c r="D28" s="28"/>
      <c r="E28" s="28"/>
      <c r="F28" s="28"/>
      <c r="G28" s="28"/>
      <c r="H28" s="29"/>
      <c r="I28" s="15"/>
      <c r="J28" s="30" t="s">
        <v>39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2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9"/>
      <c r="BE28" s="27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9"/>
      <c r="BS28" s="56">
        <f>SUM(BS29:CF29)</f>
        <v>0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56">
        <f>SUM(CG29:CT29)</f>
        <v>0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7"/>
      <c r="CU28" s="35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7"/>
      <c r="DI28" s="35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7"/>
      <c r="DY28" s="35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7"/>
      <c r="EO28" s="35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7" customFormat="1" ht="12.75">
      <c r="A29" s="21" t="s">
        <v>40</v>
      </c>
      <c r="B29" s="22"/>
      <c r="C29" s="22"/>
      <c r="D29" s="22"/>
      <c r="E29" s="22"/>
      <c r="F29" s="22"/>
      <c r="G29" s="22"/>
      <c r="H29" s="23"/>
      <c r="I29" s="1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21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3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3"/>
      <c r="BS29" s="24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6"/>
      <c r="CG29" s="24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6"/>
      <c r="CU29" s="49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1"/>
      <c r="DI29" s="32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6"/>
      <c r="DY29" s="32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6"/>
      <c r="EO29" s="32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6"/>
    </row>
  </sheetData>
  <sheetProtection/>
  <mergeCells count="217">
    <mergeCell ref="BS15:CF15"/>
    <mergeCell ref="CG15:CT15"/>
    <mergeCell ref="DI15:DX15"/>
    <mergeCell ref="DY15:EN15"/>
    <mergeCell ref="EO15:FE15"/>
    <mergeCell ref="A17:H17"/>
    <mergeCell ref="A20:H20"/>
    <mergeCell ref="J20:AP20"/>
    <mergeCell ref="AQ20:BD20"/>
    <mergeCell ref="BE20:BR20"/>
    <mergeCell ref="A21:H21"/>
    <mergeCell ref="J21:AP21"/>
    <mergeCell ref="AQ21:BD21"/>
    <mergeCell ref="BE21:BR21"/>
    <mergeCell ref="BE22:BR22"/>
    <mergeCell ref="J25:AP25"/>
    <mergeCell ref="AQ25:BD25"/>
    <mergeCell ref="A24:H24"/>
    <mergeCell ref="BE27:BR27"/>
    <mergeCell ref="BS27:CF27"/>
    <mergeCell ref="A23:H23"/>
    <mergeCell ref="J23:AP23"/>
    <mergeCell ref="CG25:CT25"/>
    <mergeCell ref="BS25:CF25"/>
    <mergeCell ref="J24:AP24"/>
    <mergeCell ref="AQ24:BD24"/>
    <mergeCell ref="A27:H27"/>
    <mergeCell ref="CG27:CT27"/>
    <mergeCell ref="A28:H28"/>
    <mergeCell ref="DI29:DX29"/>
    <mergeCell ref="A29:H29"/>
    <mergeCell ref="J29:AP29"/>
    <mergeCell ref="AQ29:BD29"/>
    <mergeCell ref="BE29:BR29"/>
    <mergeCell ref="BS28:CF28"/>
    <mergeCell ref="CG28:CT28"/>
    <mergeCell ref="BS29:CF29"/>
    <mergeCell ref="CG29:CT29"/>
    <mergeCell ref="EO29:FE29"/>
    <mergeCell ref="DY28:EN28"/>
    <mergeCell ref="EO28:FE28"/>
    <mergeCell ref="DI27:DX27"/>
    <mergeCell ref="CU28:DH28"/>
    <mergeCell ref="DI28:DX28"/>
    <mergeCell ref="DY27:EN27"/>
    <mergeCell ref="EO27:FE27"/>
    <mergeCell ref="CU27:DH27"/>
    <mergeCell ref="DY29:EN29"/>
    <mergeCell ref="J28:AP28"/>
    <mergeCell ref="AQ28:BD28"/>
    <mergeCell ref="BE28:BR28"/>
    <mergeCell ref="EO26:FE26"/>
    <mergeCell ref="DI26:DX26"/>
    <mergeCell ref="DY25:EN25"/>
    <mergeCell ref="DI24:DX24"/>
    <mergeCell ref="A26:H26"/>
    <mergeCell ref="J26:AP26"/>
    <mergeCell ref="AQ26:BD26"/>
    <mergeCell ref="BE26:BR26"/>
    <mergeCell ref="BS26:CF26"/>
    <mergeCell ref="CU24:DH24"/>
    <mergeCell ref="BS22:CF22"/>
    <mergeCell ref="CG22:CT22"/>
    <mergeCell ref="CG26:CT26"/>
    <mergeCell ref="CU26:DH26"/>
    <mergeCell ref="A25:H25"/>
    <mergeCell ref="BE24:BR24"/>
    <mergeCell ref="BS24:CF24"/>
    <mergeCell ref="CG24:CT24"/>
    <mergeCell ref="BE25:BR25"/>
    <mergeCell ref="A14:H14"/>
    <mergeCell ref="DY26:EN26"/>
    <mergeCell ref="DY22:EN22"/>
    <mergeCell ref="A16:H16"/>
    <mergeCell ref="J16:AP16"/>
    <mergeCell ref="AQ16:BD16"/>
    <mergeCell ref="CG23:CT23"/>
    <mergeCell ref="DY23:EN23"/>
    <mergeCell ref="BE23:BR23"/>
    <mergeCell ref="BS23:CF23"/>
    <mergeCell ref="A22:H22"/>
    <mergeCell ref="J22:AP22"/>
    <mergeCell ref="AQ23:BD23"/>
    <mergeCell ref="CU22:DH22"/>
    <mergeCell ref="DI25:DX25"/>
    <mergeCell ref="CU25:DH25"/>
    <mergeCell ref="AQ22:BD22"/>
    <mergeCell ref="CU23:DH23"/>
    <mergeCell ref="DI23:DX23"/>
    <mergeCell ref="BE16:BR16"/>
    <mergeCell ref="BS16:CF16"/>
    <mergeCell ref="CU15:DH15"/>
    <mergeCell ref="A15:H15"/>
    <mergeCell ref="J15:AP15"/>
    <mergeCell ref="AQ15:BD15"/>
    <mergeCell ref="BE15:BR15"/>
    <mergeCell ref="CG16:CT16"/>
    <mergeCell ref="EO13:FE13"/>
    <mergeCell ref="CU14:DH14"/>
    <mergeCell ref="DI14:DX14"/>
    <mergeCell ref="DY14:EN14"/>
    <mergeCell ref="DI16:DX16"/>
    <mergeCell ref="DY16:EN16"/>
    <mergeCell ref="CU16:DH16"/>
    <mergeCell ref="EO16:FE16"/>
    <mergeCell ref="J14:AP14"/>
    <mergeCell ref="AQ14:BD14"/>
    <mergeCell ref="BE14:BR14"/>
    <mergeCell ref="BS14:CF14"/>
    <mergeCell ref="CG14:CT14"/>
    <mergeCell ref="EO12:FE12"/>
    <mergeCell ref="CU13:DH13"/>
    <mergeCell ref="DI13:DX13"/>
    <mergeCell ref="DY13:EN13"/>
    <mergeCell ref="EO14:FE14"/>
    <mergeCell ref="A13:H13"/>
    <mergeCell ref="J13:AP13"/>
    <mergeCell ref="AQ13:BD13"/>
    <mergeCell ref="BE13:BR13"/>
    <mergeCell ref="BS13:CF13"/>
    <mergeCell ref="CG13:CT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DI17:DX17"/>
    <mergeCell ref="DY17:EN17"/>
    <mergeCell ref="EO25:FE25"/>
    <mergeCell ref="EO17:FE17"/>
    <mergeCell ref="DI22:DX22"/>
    <mergeCell ref="EO22:FE22"/>
    <mergeCell ref="EO24:FE24"/>
    <mergeCell ref="EO23:FE23"/>
    <mergeCell ref="DY24:EN24"/>
    <mergeCell ref="CU29:DH29"/>
    <mergeCell ref="J27:AP27"/>
    <mergeCell ref="AQ27:BD27"/>
    <mergeCell ref="J17:AP17"/>
    <mergeCell ref="AQ17:BD17"/>
    <mergeCell ref="BE17:BR17"/>
    <mergeCell ref="BS17:CF17"/>
    <mergeCell ref="CG17:CT17"/>
    <mergeCell ref="CU17:DH17"/>
    <mergeCell ref="BS20:CF20"/>
    <mergeCell ref="CG20:CT20"/>
    <mergeCell ref="CU20:DH20"/>
    <mergeCell ref="DI20:DX20"/>
    <mergeCell ref="DY20:EN20"/>
    <mergeCell ref="EO20:FE20"/>
    <mergeCell ref="A18:H18"/>
    <mergeCell ref="J18:AP18"/>
    <mergeCell ref="AQ18:BD18"/>
    <mergeCell ref="BE18:BR18"/>
    <mergeCell ref="BS18:CF18"/>
    <mergeCell ref="CG18:CT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CU18:DH18"/>
    <mergeCell ref="DI18:DX18"/>
    <mergeCell ref="DY18:EN18"/>
    <mergeCell ref="EO18:FE18"/>
    <mergeCell ref="BS21:CF21"/>
    <mergeCell ref="CG21:CT21"/>
    <mergeCell ref="CU21:DH21"/>
    <mergeCell ref="DI21:DX21"/>
    <mergeCell ref="DY21:EN21"/>
    <mergeCell ref="EO21:FE21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0"/>
  <sheetViews>
    <sheetView zoomScaleSheetLayoutView="100" zoomScalePageLayoutView="0" workbookViewId="0" topLeftCell="A1">
      <pane xSplit="42" ySplit="11" topLeftCell="AQ12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BS27" sqref="BS27:CT27"/>
    </sheetView>
  </sheetViews>
  <sheetFormatPr defaultColWidth="0.875" defaultRowHeight="12.75"/>
  <cols>
    <col min="1" max="111" width="0.875" style="2" customWidth="1"/>
    <col min="112" max="112" width="2.875" style="2" customWidth="1"/>
    <col min="113" max="171" width="0.875" style="2" customWidth="1"/>
    <col min="172" max="172" width="5.875" style="2" hidden="1" customWidth="1"/>
    <col min="173" max="176" width="0.875" style="2" customWidth="1"/>
    <col min="177" max="177" width="7.375" style="2" customWidth="1"/>
    <col min="178" max="179" width="0.875" style="2" customWidth="1"/>
    <col min="180" max="180" width="20.00390625" style="2" customWidth="1"/>
    <col min="181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26</v>
      </c>
    </row>
    <row r="6" spans="1:161" s="4" customFormat="1" ht="21.75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7" spans="1:161" s="4" customFormat="1" ht="21.75" customHeight="1">
      <c r="A7" s="61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</row>
    <row r="9" spans="1:161" s="7" customFormat="1" ht="28.5" customHeight="1">
      <c r="A9" s="38" t="s">
        <v>9</v>
      </c>
      <c r="B9" s="39"/>
      <c r="C9" s="39"/>
      <c r="D9" s="39"/>
      <c r="E9" s="39"/>
      <c r="F9" s="39"/>
      <c r="G9" s="39"/>
      <c r="H9" s="40"/>
      <c r="I9" s="38" t="s">
        <v>10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49" t="s">
        <v>13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18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66" customHeight="1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  <c r="AQ10" s="49" t="s">
        <v>11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  <c r="BE10" s="49" t="s">
        <v>12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49" t="s">
        <v>15</v>
      </c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1"/>
      <c r="CG10" s="49" t="s">
        <v>16</v>
      </c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1"/>
      <c r="CU10" s="49" t="s">
        <v>17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1"/>
      <c r="DI10" s="49" t="s">
        <v>19</v>
      </c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 t="s">
        <v>20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1"/>
      <c r="EO10" s="49" t="s">
        <v>21</v>
      </c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7" customFormat="1" ht="12.75">
      <c r="A11" s="21" t="s">
        <v>0</v>
      </c>
      <c r="B11" s="22"/>
      <c r="C11" s="22"/>
      <c r="D11" s="22"/>
      <c r="E11" s="22"/>
      <c r="F11" s="22"/>
      <c r="G11" s="22"/>
      <c r="H11" s="23"/>
      <c r="I11" s="21" t="s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1" t="s">
        <v>2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/>
      <c r="BE11" s="21" t="s">
        <v>3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21" t="s">
        <v>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3"/>
      <c r="CG11" s="21" t="s">
        <v>5</v>
      </c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3"/>
      <c r="CU11" s="21" t="s">
        <v>8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3"/>
      <c r="DI11" s="21" t="s">
        <v>22</v>
      </c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3"/>
      <c r="DY11" s="21" t="s">
        <v>23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3"/>
      <c r="EO11" s="21" t="s">
        <v>24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3"/>
    </row>
    <row r="12" spans="1:161" s="8" customFormat="1" ht="12.75">
      <c r="A12" s="27" t="s">
        <v>0</v>
      </c>
      <c r="B12" s="28"/>
      <c r="C12" s="28"/>
      <c r="D12" s="28"/>
      <c r="E12" s="28"/>
      <c r="F12" s="28"/>
      <c r="G12" s="28"/>
      <c r="H12" s="29"/>
      <c r="I12" s="15"/>
      <c r="J12" s="30" t="s">
        <v>27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BS13+BS26+BS28+BS29</f>
        <v>6183901.105070001</v>
      </c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7"/>
      <c r="CG12" s="56">
        <f>CG13+CG26+CG28+CG29</f>
        <v>3278669.822291667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8" customFormat="1" ht="38.25" customHeight="1">
      <c r="A13" s="27" t="s">
        <v>1</v>
      </c>
      <c r="B13" s="28"/>
      <c r="C13" s="28"/>
      <c r="D13" s="28"/>
      <c r="E13" s="28"/>
      <c r="F13" s="28"/>
      <c r="G13" s="28"/>
      <c r="H13" s="29"/>
      <c r="I13" s="15"/>
      <c r="J13" s="30" t="s">
        <v>28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56">
        <f>BS15+BS18+BS24</f>
        <v>6164680.615070001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56">
        <f>CG15+CG18+CG24</f>
        <v>3259449.332291667</v>
      </c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35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5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5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5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77" s="7" customFormat="1" ht="12.75">
      <c r="A14" s="21" t="s">
        <v>29</v>
      </c>
      <c r="B14" s="22"/>
      <c r="C14" s="22"/>
      <c r="D14" s="22"/>
      <c r="E14" s="22"/>
      <c r="F14" s="22"/>
      <c r="G14" s="22"/>
      <c r="H14" s="23"/>
      <c r="I14" s="1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32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6"/>
      <c r="CG14" s="32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6"/>
      <c r="CU14" s="32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6"/>
      <c r="DI14" s="32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32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32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  <c r="FU14" s="8"/>
    </row>
    <row r="15" spans="1:161" s="8" customFormat="1" ht="37.5" customHeight="1">
      <c r="A15" s="27" t="s">
        <v>2</v>
      </c>
      <c r="B15" s="28"/>
      <c r="C15" s="28"/>
      <c r="D15" s="28"/>
      <c r="E15" s="28"/>
      <c r="F15" s="28"/>
      <c r="G15" s="28"/>
      <c r="H15" s="29"/>
      <c r="I15" s="15"/>
      <c r="J15" s="30" t="s">
        <v>30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56">
        <f>SUM(BS16:CF17)</f>
        <v>1623.8333400000001</v>
      </c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56">
        <f>SUM(CG16:CT17)</f>
        <v>1440.5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8"/>
      <c r="CU15" s="52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4"/>
      <c r="DI15" s="35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5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7"/>
      <c r="EO15" s="35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77" s="7" customFormat="1" ht="52.5" customHeight="1">
      <c r="A16" s="21" t="s">
        <v>31</v>
      </c>
      <c r="B16" s="22"/>
      <c r="C16" s="22"/>
      <c r="D16" s="22"/>
      <c r="E16" s="22"/>
      <c r="F16" s="22"/>
      <c r="G16" s="22"/>
      <c r="H16" s="23"/>
      <c r="I16" s="19"/>
      <c r="J16" s="47" t="s">
        <v>70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21" t="s">
        <v>72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 t="s">
        <v>66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4">
        <v>811.9166700000001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6"/>
      <c r="CG16" s="24">
        <v>720.25</v>
      </c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6"/>
      <c r="CU16" s="32" t="s">
        <v>44</v>
      </c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  <c r="DI16" s="32" t="s">
        <v>56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32" t="s">
        <v>56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32" t="s">
        <v>56</v>
      </c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  <c r="FU16" s="8"/>
    </row>
    <row r="17" spans="1:177" s="7" customFormat="1" ht="52.5" customHeight="1">
      <c r="A17" s="21" t="s">
        <v>50</v>
      </c>
      <c r="B17" s="22"/>
      <c r="C17" s="22"/>
      <c r="D17" s="22"/>
      <c r="E17" s="22"/>
      <c r="F17" s="22"/>
      <c r="G17" s="22"/>
      <c r="H17" s="23"/>
      <c r="I17" s="19"/>
      <c r="J17" s="47" t="s">
        <v>71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1" t="s">
        <v>72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 t="s">
        <v>66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24">
        <v>811.9166700000001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24">
        <v>720.25</v>
      </c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32" t="s">
        <v>44</v>
      </c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  <c r="DI17" s="32" t="s">
        <v>56</v>
      </c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32" t="s">
        <v>56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32" t="s">
        <v>56</v>
      </c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6"/>
      <c r="FU17" s="8"/>
    </row>
    <row r="18" spans="1:161" s="8" customFormat="1" ht="12.75">
      <c r="A18" s="27" t="s">
        <v>3</v>
      </c>
      <c r="B18" s="28"/>
      <c r="C18" s="28"/>
      <c r="D18" s="28"/>
      <c r="E18" s="28"/>
      <c r="F18" s="28"/>
      <c r="G18" s="28"/>
      <c r="H18" s="29"/>
      <c r="I18" s="15"/>
      <c r="J18" s="30" t="s">
        <v>32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56">
        <f>SUM(BS19:CF23)</f>
        <v>6163056.781730001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56">
        <f>SUM(CG19:CT23)</f>
        <v>3258008.832291667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35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35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7"/>
      <c r="EO18" s="35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77" s="7" customFormat="1" ht="80.25" customHeight="1">
      <c r="A19" s="21" t="s">
        <v>33</v>
      </c>
      <c r="B19" s="22"/>
      <c r="C19" s="22"/>
      <c r="D19" s="22"/>
      <c r="E19" s="22"/>
      <c r="F19" s="22"/>
      <c r="G19" s="22"/>
      <c r="H19" s="23"/>
      <c r="I19" s="19"/>
      <c r="J19" s="47" t="s">
        <v>43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21" t="s">
        <v>88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 t="s">
        <v>62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24">
        <v>49292.01436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24">
        <v>49292.01436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49" t="s">
        <v>100</v>
      </c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24">
        <v>7.381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32" t="s">
        <v>56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32" t="s">
        <v>56</v>
      </c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  <c r="FU19" s="8"/>
    </row>
    <row r="20" spans="1:177" s="7" customFormat="1" ht="52.5" customHeight="1">
      <c r="A20" s="21" t="s">
        <v>51</v>
      </c>
      <c r="B20" s="22"/>
      <c r="C20" s="22"/>
      <c r="D20" s="22"/>
      <c r="E20" s="22"/>
      <c r="F20" s="22"/>
      <c r="G20" s="22"/>
      <c r="H20" s="23"/>
      <c r="I20" s="19"/>
      <c r="J20" s="47" t="s">
        <v>98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1" t="s">
        <v>88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85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4">
        <v>5230473.462</v>
      </c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24">
        <v>2326308.145891667</v>
      </c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6"/>
      <c r="CU20" s="50" t="s">
        <v>58</v>
      </c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62">
        <v>507.09999999999997</v>
      </c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4"/>
      <c r="DY20" s="49" t="s">
        <v>56</v>
      </c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1"/>
      <c r="EO20" s="32" t="s">
        <v>56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  <c r="FU20" s="8"/>
    </row>
    <row r="21" spans="1:177" s="7" customFormat="1" ht="28.5" customHeight="1">
      <c r="A21" s="21" t="s">
        <v>64</v>
      </c>
      <c r="B21" s="22"/>
      <c r="C21" s="22"/>
      <c r="D21" s="22"/>
      <c r="E21" s="22"/>
      <c r="F21" s="22"/>
      <c r="G21" s="22"/>
      <c r="H21" s="23"/>
      <c r="I21" s="19"/>
      <c r="J21" s="47" t="s">
        <v>87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21" t="s">
        <v>88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 t="s">
        <v>62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24">
        <v>879588</v>
      </c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>
        <v>879588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  <c r="CU21" s="50" t="s">
        <v>58</v>
      </c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62">
        <v>328.7</v>
      </c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4"/>
      <c r="DY21" s="49" t="s">
        <v>56</v>
      </c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1"/>
      <c r="EO21" s="32" t="s">
        <v>56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/>
      <c r="FU21" s="8"/>
    </row>
    <row r="22" spans="1:177" s="7" customFormat="1" ht="52.5" customHeight="1">
      <c r="A22" s="21" t="s">
        <v>75</v>
      </c>
      <c r="B22" s="22"/>
      <c r="C22" s="22"/>
      <c r="D22" s="22"/>
      <c r="E22" s="22"/>
      <c r="F22" s="22"/>
      <c r="G22" s="22"/>
      <c r="H22" s="23"/>
      <c r="I22" s="19"/>
      <c r="J22" s="47" t="s">
        <v>79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1" t="s">
        <v>80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 t="s">
        <v>76</v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24">
        <v>974.3</v>
      </c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  <c r="CG22" s="24">
        <v>91.66667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  <c r="CU22" s="32" t="s">
        <v>44</v>
      </c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21" t="s">
        <v>56</v>
      </c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3"/>
      <c r="DY22" s="32" t="s">
        <v>56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2" t="s">
        <v>56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  <c r="FU22" s="8"/>
    </row>
    <row r="23" spans="1:177" s="7" customFormat="1" ht="52.5" customHeight="1">
      <c r="A23" s="21" t="s">
        <v>77</v>
      </c>
      <c r="B23" s="22"/>
      <c r="C23" s="22"/>
      <c r="D23" s="22"/>
      <c r="E23" s="22"/>
      <c r="F23" s="22"/>
      <c r="G23" s="22"/>
      <c r="H23" s="23"/>
      <c r="I23" s="19"/>
      <c r="J23" s="47" t="s">
        <v>94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21" t="s">
        <v>80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 t="s">
        <v>66</v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24">
        <v>2729.0053700000003</v>
      </c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24">
        <v>2729.0053700000003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32" t="s">
        <v>44</v>
      </c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6"/>
      <c r="DI23" s="21" t="s">
        <v>56</v>
      </c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3"/>
      <c r="DY23" s="32" t="s">
        <v>56</v>
      </c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6"/>
      <c r="EO23" s="32" t="s">
        <v>56</v>
      </c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6"/>
      <c r="FU23" s="8"/>
    </row>
    <row r="24" spans="1:161" s="8" customFormat="1" ht="43.5" customHeight="1">
      <c r="A24" s="27" t="s">
        <v>4</v>
      </c>
      <c r="B24" s="28"/>
      <c r="C24" s="28"/>
      <c r="D24" s="28"/>
      <c r="E24" s="28"/>
      <c r="F24" s="28"/>
      <c r="G24" s="28"/>
      <c r="H24" s="29"/>
      <c r="I24" s="15"/>
      <c r="J24" s="30" t="s">
        <v>34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56">
        <f>SUM(BS25:CF25)</f>
        <v>0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56">
        <f>SUM(CG25:CT25)</f>
        <v>0</v>
      </c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7"/>
      <c r="CU24" s="5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5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5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77" s="7" customFormat="1" ht="12.75">
      <c r="A25" s="21" t="s">
        <v>35</v>
      </c>
      <c r="B25" s="22"/>
      <c r="C25" s="22"/>
      <c r="D25" s="22"/>
      <c r="E25" s="22"/>
      <c r="F25" s="22"/>
      <c r="G25" s="22"/>
      <c r="H25" s="23"/>
      <c r="I25" s="19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24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32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6"/>
      <c r="DI25" s="62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4"/>
      <c r="DY25" s="49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1"/>
      <c r="EO25" s="32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  <c r="FU25" s="8"/>
    </row>
    <row r="26" spans="1:180" s="8" customFormat="1" ht="38.25" customHeight="1">
      <c r="A26" s="27" t="s">
        <v>5</v>
      </c>
      <c r="B26" s="28"/>
      <c r="C26" s="28"/>
      <c r="D26" s="28"/>
      <c r="E26" s="28"/>
      <c r="F26" s="28"/>
      <c r="G26" s="28"/>
      <c r="H26" s="29"/>
      <c r="I26" s="15"/>
      <c r="J26" s="30" t="s">
        <v>36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9"/>
      <c r="BE26" s="27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9"/>
      <c r="BS26" s="56">
        <f>SUM(BS27:CF27)</f>
        <v>19220.49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7"/>
      <c r="CG26" s="56">
        <f>SUM(CG27:CT27)</f>
        <v>19220.49</v>
      </c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7"/>
      <c r="CU26" s="35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7"/>
      <c r="DI26" s="35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7"/>
      <c r="DY26" s="35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7"/>
      <c r="EO26" s="35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  <c r="FU26" s="11"/>
      <c r="FV26" s="13"/>
      <c r="FW26" s="13"/>
      <c r="FX26" s="13"/>
    </row>
    <row r="27" spans="1:180" s="7" customFormat="1" ht="38.25" customHeight="1">
      <c r="A27" s="21" t="s">
        <v>37</v>
      </c>
      <c r="B27" s="22"/>
      <c r="C27" s="22"/>
      <c r="D27" s="22"/>
      <c r="E27" s="22"/>
      <c r="F27" s="22"/>
      <c r="G27" s="22"/>
      <c r="H27" s="23"/>
      <c r="I27" s="19"/>
      <c r="J27" s="47" t="s">
        <v>68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3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3"/>
      <c r="BS27" s="24">
        <v>19220.49</v>
      </c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6"/>
      <c r="CG27" s="24">
        <v>19220.49</v>
      </c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6"/>
      <c r="CU27" s="49" t="s">
        <v>44</v>
      </c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1"/>
      <c r="DI27" s="32" t="s">
        <v>56</v>
      </c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6"/>
      <c r="DY27" s="32" t="s">
        <v>56</v>
      </c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6"/>
      <c r="EO27" s="32" t="s">
        <v>56</v>
      </c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6"/>
      <c r="FP27" s="7">
        <f>CG27/$CG$12*100</f>
        <v>0.5862282889640166</v>
      </c>
      <c r="FU27" s="11"/>
      <c r="FV27" s="13"/>
      <c r="FW27" s="13"/>
      <c r="FX27" s="13"/>
    </row>
    <row r="28" spans="1:161" s="8" customFormat="1" ht="25.5" customHeight="1">
      <c r="A28" s="27" t="s">
        <v>8</v>
      </c>
      <c r="B28" s="28"/>
      <c r="C28" s="28"/>
      <c r="D28" s="28"/>
      <c r="E28" s="28"/>
      <c r="F28" s="28"/>
      <c r="G28" s="28"/>
      <c r="H28" s="29"/>
      <c r="I28" s="15"/>
      <c r="J28" s="30" t="s">
        <v>38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2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9"/>
      <c r="BE28" s="27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9"/>
      <c r="BS28" s="56">
        <v>0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56">
        <v>0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7"/>
      <c r="CU28" s="35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7"/>
      <c r="DI28" s="35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7"/>
      <c r="DY28" s="35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7"/>
      <c r="EO28" s="35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</row>
    <row r="29" spans="1:161" s="8" customFormat="1" ht="25.5" customHeight="1">
      <c r="A29" s="27" t="s">
        <v>22</v>
      </c>
      <c r="B29" s="28"/>
      <c r="C29" s="28"/>
      <c r="D29" s="28"/>
      <c r="E29" s="28"/>
      <c r="F29" s="28"/>
      <c r="G29" s="28"/>
      <c r="H29" s="29"/>
      <c r="I29" s="15"/>
      <c r="J29" s="30" t="s">
        <v>39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9"/>
      <c r="BE29" s="27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9"/>
      <c r="BS29" s="56">
        <f>SUM(BS30:CF30)</f>
        <v>0</v>
      </c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/>
      <c r="CG29" s="56">
        <f>SUM(CG30:CT30)</f>
        <v>0</v>
      </c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7"/>
      <c r="CU29" s="35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7"/>
      <c r="DI29" s="35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7"/>
      <c r="DY29" s="35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7"/>
      <c r="EO29" s="35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</row>
    <row r="30" spans="1:161" s="7" customFormat="1" ht="32.25" customHeight="1">
      <c r="A30" s="21" t="s">
        <v>40</v>
      </c>
      <c r="B30" s="22"/>
      <c r="C30" s="22"/>
      <c r="D30" s="22"/>
      <c r="E30" s="22"/>
      <c r="F30" s="22"/>
      <c r="G30" s="22"/>
      <c r="H30" s="23"/>
      <c r="I30" s="19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3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3"/>
      <c r="BS30" s="24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6"/>
      <c r="CG30" s="24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6"/>
      <c r="CU30" s="49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1"/>
      <c r="DI30" s="32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6"/>
      <c r="DY30" s="32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6"/>
      <c r="EO30" s="32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6"/>
    </row>
  </sheetData>
  <sheetProtection/>
  <mergeCells count="218">
    <mergeCell ref="DI30:DX30"/>
    <mergeCell ref="CU29:DH29"/>
    <mergeCell ref="CU30:DH30"/>
    <mergeCell ref="DY30:EN30"/>
    <mergeCell ref="EO30:FE30"/>
    <mergeCell ref="EO29:FE29"/>
    <mergeCell ref="A30:H30"/>
    <mergeCell ref="J30:AP30"/>
    <mergeCell ref="AQ30:BD30"/>
    <mergeCell ref="BE30:BR30"/>
    <mergeCell ref="BS30:CF30"/>
    <mergeCell ref="CG30:CT30"/>
    <mergeCell ref="A27:H27"/>
    <mergeCell ref="J27:AP27"/>
    <mergeCell ref="AQ27:BD27"/>
    <mergeCell ref="BE27:BR27"/>
    <mergeCell ref="BS27:CF27"/>
    <mergeCell ref="DI27:DX27"/>
    <mergeCell ref="A16:H16"/>
    <mergeCell ref="J16:AP16"/>
    <mergeCell ref="AQ16:BD16"/>
    <mergeCell ref="BE16:BR16"/>
    <mergeCell ref="BS16:CF16"/>
    <mergeCell ref="CG16:CT16"/>
    <mergeCell ref="BS19:CF19"/>
    <mergeCell ref="CG19:CT19"/>
    <mergeCell ref="A7:FE7"/>
    <mergeCell ref="EO15:FE15"/>
    <mergeCell ref="EO14:FE14"/>
    <mergeCell ref="A15:H15"/>
    <mergeCell ref="J15:AP15"/>
    <mergeCell ref="J26:AP26"/>
    <mergeCell ref="AQ26:BD26"/>
    <mergeCell ref="DY27:EN27"/>
    <mergeCell ref="CU26:DH26"/>
    <mergeCell ref="DY26:EN26"/>
    <mergeCell ref="DI26:DX26"/>
    <mergeCell ref="DI29:DX29"/>
    <mergeCell ref="DY29:EN29"/>
    <mergeCell ref="CG27:CT27"/>
    <mergeCell ref="EO27:FE27"/>
    <mergeCell ref="EO24:FE24"/>
    <mergeCell ref="A29:H29"/>
    <mergeCell ref="J29:AP29"/>
    <mergeCell ref="AQ29:BD29"/>
    <mergeCell ref="BE29:BR29"/>
    <mergeCell ref="BS29:CF29"/>
    <mergeCell ref="CG29:CT29"/>
    <mergeCell ref="J28:AP28"/>
    <mergeCell ref="AQ28:BD28"/>
    <mergeCell ref="BE28:BR28"/>
    <mergeCell ref="BS28:CF28"/>
    <mergeCell ref="CG28:CT28"/>
    <mergeCell ref="EO28:FE28"/>
    <mergeCell ref="DI28:DX28"/>
    <mergeCell ref="DY28:EN28"/>
    <mergeCell ref="CU28:DH28"/>
    <mergeCell ref="BE24:BR24"/>
    <mergeCell ref="BS24:CF24"/>
    <mergeCell ref="CG24:CT24"/>
    <mergeCell ref="CG25:CT25"/>
    <mergeCell ref="A28:H28"/>
    <mergeCell ref="EO26:FE26"/>
    <mergeCell ref="A26:H26"/>
    <mergeCell ref="BE26:BR26"/>
    <mergeCell ref="BS26:CF26"/>
    <mergeCell ref="CG26:CT26"/>
    <mergeCell ref="CU24:DH24"/>
    <mergeCell ref="DI24:DX24"/>
    <mergeCell ref="DY24:EN24"/>
    <mergeCell ref="CU25:DH25"/>
    <mergeCell ref="DI25:DX25"/>
    <mergeCell ref="DY25:EN25"/>
    <mergeCell ref="CU27:DH27"/>
    <mergeCell ref="BS18:CF18"/>
    <mergeCell ref="CU18:DH18"/>
    <mergeCell ref="EO19:FE19"/>
    <mergeCell ref="CG18:CT18"/>
    <mergeCell ref="EO18:FE18"/>
    <mergeCell ref="DI18:DX18"/>
    <mergeCell ref="DY18:EN18"/>
    <mergeCell ref="CU19:DH19"/>
    <mergeCell ref="DI19:DX19"/>
    <mergeCell ref="DY19:EN19"/>
    <mergeCell ref="DI16:DX16"/>
    <mergeCell ref="CU16:DH16"/>
    <mergeCell ref="DY16:EN16"/>
    <mergeCell ref="EO16:FE16"/>
    <mergeCell ref="AQ15:BD15"/>
    <mergeCell ref="BE15:BR15"/>
    <mergeCell ref="BS15:CF15"/>
    <mergeCell ref="CG15:CT15"/>
    <mergeCell ref="CU15:DH15"/>
    <mergeCell ref="DI15:DX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A11:H11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AQ10:BD10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BE10:BR10"/>
    <mergeCell ref="DI12:DX12"/>
    <mergeCell ref="DY12:EN12"/>
    <mergeCell ref="EO10:FE10"/>
    <mergeCell ref="DI10:DX10"/>
    <mergeCell ref="DY10:EN10"/>
    <mergeCell ref="BE11:BR11"/>
    <mergeCell ref="BS11:CF11"/>
    <mergeCell ref="CU10:DH10"/>
    <mergeCell ref="BS10:CF10"/>
    <mergeCell ref="J19:AP19"/>
    <mergeCell ref="AQ19:BD19"/>
    <mergeCell ref="CG11:CT11"/>
    <mergeCell ref="CU11:DH11"/>
    <mergeCell ref="DI11:DX11"/>
    <mergeCell ref="DY11:EN11"/>
    <mergeCell ref="I11:AP11"/>
    <mergeCell ref="AQ11:BD11"/>
    <mergeCell ref="DI13:DX13"/>
    <mergeCell ref="DY15:EN15"/>
    <mergeCell ref="CB3:EG3"/>
    <mergeCell ref="CB4:EG4"/>
    <mergeCell ref="AQ5:AT5"/>
    <mergeCell ref="A9:H10"/>
    <mergeCell ref="I9:AP10"/>
    <mergeCell ref="BS9:DH9"/>
    <mergeCell ref="AQ9:BR9"/>
    <mergeCell ref="CG10:CT10"/>
    <mergeCell ref="A6:FE6"/>
    <mergeCell ref="DI9:FE9"/>
    <mergeCell ref="A24:H24"/>
    <mergeCell ref="J24:AP24"/>
    <mergeCell ref="AQ24:BD24"/>
    <mergeCell ref="BE19:BR19"/>
    <mergeCell ref="A18:H18"/>
    <mergeCell ref="J18:AP18"/>
    <mergeCell ref="AQ18:BD18"/>
    <mergeCell ref="BE18:BR18"/>
    <mergeCell ref="A19:H19"/>
    <mergeCell ref="A25:H25"/>
    <mergeCell ref="J25:AP25"/>
    <mergeCell ref="AQ25:BD25"/>
    <mergeCell ref="BE25:BR25"/>
    <mergeCell ref="BS25:CF25"/>
    <mergeCell ref="EO25:FE25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20:H20"/>
    <mergeCell ref="J20:AP20"/>
    <mergeCell ref="AQ20:BD20"/>
    <mergeCell ref="BE20:BR20"/>
    <mergeCell ref="BS20:CF20"/>
    <mergeCell ref="CG20:CT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CU20:DH20"/>
    <mergeCell ref="DI20:DX20"/>
    <mergeCell ref="DY20:EN20"/>
    <mergeCell ref="EO20:FE20"/>
    <mergeCell ref="CU23:DH23"/>
    <mergeCell ref="DI23:DX23"/>
    <mergeCell ref="DY23:EN23"/>
    <mergeCell ref="EO23:FE23"/>
    <mergeCell ref="A23:H23"/>
    <mergeCell ref="J23:AP23"/>
    <mergeCell ref="AQ23:BD23"/>
    <mergeCell ref="BE23:BR23"/>
    <mergeCell ref="BS23:CF23"/>
    <mergeCell ref="CG23:CT23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S16" sqref="BS16:CF16"/>
    </sheetView>
  </sheetViews>
  <sheetFormatPr defaultColWidth="0.875" defaultRowHeight="12.75"/>
  <cols>
    <col min="1" max="111" width="0.875" style="2" customWidth="1"/>
    <col min="112" max="112" width="1.75390625" style="2" customWidth="1"/>
    <col min="113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26</v>
      </c>
    </row>
    <row r="6" spans="1:161" s="4" customFormat="1" ht="21.75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7" spans="1:161" s="4" customFormat="1" ht="21.75" customHeight="1">
      <c r="A7" s="61" t="s">
        <v>60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</row>
    <row r="9" spans="1:161" s="7" customFormat="1" ht="28.5" customHeight="1">
      <c r="A9" s="38" t="s">
        <v>9</v>
      </c>
      <c r="B9" s="39"/>
      <c r="C9" s="39"/>
      <c r="D9" s="39"/>
      <c r="E9" s="39"/>
      <c r="F9" s="39"/>
      <c r="G9" s="39"/>
      <c r="H9" s="40"/>
      <c r="I9" s="38" t="s">
        <v>10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49" t="s">
        <v>13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18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66" customHeight="1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  <c r="AQ10" s="49" t="s">
        <v>11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  <c r="BE10" s="49" t="s">
        <v>12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49" t="s">
        <v>15</v>
      </c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1"/>
      <c r="CG10" s="49" t="s">
        <v>16</v>
      </c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1"/>
      <c r="CU10" s="49" t="s">
        <v>17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1"/>
      <c r="DI10" s="49" t="s">
        <v>19</v>
      </c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 t="s">
        <v>20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1"/>
      <c r="EO10" s="49" t="s">
        <v>21</v>
      </c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7" customFormat="1" ht="12.75">
      <c r="A11" s="21" t="s">
        <v>0</v>
      </c>
      <c r="B11" s="22"/>
      <c r="C11" s="22"/>
      <c r="D11" s="22"/>
      <c r="E11" s="22"/>
      <c r="F11" s="22"/>
      <c r="G11" s="22"/>
      <c r="H11" s="23"/>
      <c r="I11" s="21" t="s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1" t="s">
        <v>2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/>
      <c r="BE11" s="21" t="s">
        <v>3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21" t="s">
        <v>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3"/>
      <c r="CG11" s="21" t="s">
        <v>5</v>
      </c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3"/>
      <c r="CU11" s="21" t="s">
        <v>8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3"/>
      <c r="DI11" s="21" t="s">
        <v>22</v>
      </c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3"/>
      <c r="DY11" s="21" t="s">
        <v>23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3"/>
      <c r="EO11" s="21" t="s">
        <v>24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3"/>
    </row>
    <row r="12" spans="1:161" s="8" customFormat="1" ht="12.75">
      <c r="A12" s="27" t="s">
        <v>0</v>
      </c>
      <c r="B12" s="28"/>
      <c r="C12" s="28"/>
      <c r="D12" s="28"/>
      <c r="E12" s="28"/>
      <c r="F12" s="28"/>
      <c r="G12" s="28"/>
      <c r="H12" s="29"/>
      <c r="I12" s="15"/>
      <c r="J12" s="30" t="s">
        <v>27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BS13+BS21+BS23+BS24</f>
        <v>0</v>
      </c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8"/>
      <c r="CG12" s="56">
        <f>CG13+CG21+CG23+CG24</f>
        <v>0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8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8" customFormat="1" ht="38.25" customHeight="1">
      <c r="A13" s="27" t="s">
        <v>1</v>
      </c>
      <c r="B13" s="28"/>
      <c r="C13" s="28"/>
      <c r="D13" s="28"/>
      <c r="E13" s="28"/>
      <c r="F13" s="28"/>
      <c r="G13" s="28"/>
      <c r="H13" s="29"/>
      <c r="I13" s="15"/>
      <c r="J13" s="30" t="s">
        <v>28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56">
        <f>BS15+BS17+BS19</f>
        <v>0</v>
      </c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8"/>
      <c r="CG13" s="56">
        <f>CG15+CG17+CG19</f>
        <v>0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/>
      <c r="CU13" s="35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5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5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5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7" customFormat="1" ht="12.75">
      <c r="A14" s="21" t="s">
        <v>29</v>
      </c>
      <c r="B14" s="22"/>
      <c r="C14" s="22"/>
      <c r="D14" s="22"/>
      <c r="E14" s="22"/>
      <c r="F14" s="22"/>
      <c r="G14" s="22"/>
      <c r="H14" s="23"/>
      <c r="I14" s="1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24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24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2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6"/>
      <c r="DI14" s="32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32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32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</row>
    <row r="15" spans="1:161" s="8" customFormat="1" ht="37.5" customHeight="1">
      <c r="A15" s="27" t="s">
        <v>2</v>
      </c>
      <c r="B15" s="28"/>
      <c r="C15" s="28"/>
      <c r="D15" s="28"/>
      <c r="E15" s="28"/>
      <c r="F15" s="28"/>
      <c r="G15" s="28"/>
      <c r="H15" s="29"/>
      <c r="I15" s="15"/>
      <c r="J15" s="30" t="s">
        <v>30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56">
        <f>SUM(BS16:CF16)</f>
        <v>0</v>
      </c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56">
        <f>SUM(CG16:CT16)</f>
        <v>0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8"/>
      <c r="CU15" s="52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4"/>
      <c r="DI15" s="35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5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7"/>
      <c r="EO15" s="35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7" customFormat="1" ht="16.5" customHeight="1">
      <c r="A16" s="21" t="s">
        <v>31</v>
      </c>
      <c r="B16" s="22"/>
      <c r="C16" s="22"/>
      <c r="D16" s="22"/>
      <c r="E16" s="22"/>
      <c r="F16" s="22"/>
      <c r="G16" s="22"/>
      <c r="H16" s="23"/>
      <c r="I16" s="19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4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24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49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1"/>
      <c r="DI16" s="32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49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1"/>
      <c r="EO16" s="32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8" customFormat="1" ht="12.75">
      <c r="A17" s="27" t="s">
        <v>3</v>
      </c>
      <c r="B17" s="28"/>
      <c r="C17" s="28"/>
      <c r="D17" s="28"/>
      <c r="E17" s="28"/>
      <c r="F17" s="28"/>
      <c r="G17" s="28"/>
      <c r="H17" s="29"/>
      <c r="I17" s="15"/>
      <c r="J17" s="30" t="s">
        <v>32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56">
        <f>SUM(BS18:CF18)</f>
        <v>0</v>
      </c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8"/>
      <c r="CG17" s="56">
        <f>SUM(CG18:CT18)</f>
        <v>0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8"/>
      <c r="CU17" s="35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5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5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5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7" customFormat="1" ht="13.5" customHeight="1">
      <c r="A18" s="21" t="s">
        <v>33</v>
      </c>
      <c r="B18" s="22"/>
      <c r="C18" s="22"/>
      <c r="D18" s="22"/>
      <c r="E18" s="22"/>
      <c r="F18" s="22"/>
      <c r="G18" s="22"/>
      <c r="H18" s="23"/>
      <c r="I18" s="19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4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24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2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6"/>
      <c r="DI18" s="32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6"/>
      <c r="DY18" s="32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6"/>
      <c r="EO18" s="32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6"/>
    </row>
    <row r="19" spans="1:161" s="8" customFormat="1" ht="25.5" customHeight="1">
      <c r="A19" s="27" t="s">
        <v>4</v>
      </c>
      <c r="B19" s="28"/>
      <c r="C19" s="28"/>
      <c r="D19" s="28"/>
      <c r="E19" s="28"/>
      <c r="F19" s="28"/>
      <c r="G19" s="28"/>
      <c r="H19" s="29"/>
      <c r="I19" s="15"/>
      <c r="J19" s="30" t="s">
        <v>34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56">
        <f>SUM(BS20:CF20)</f>
        <v>0</v>
      </c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8"/>
      <c r="CG19" s="56">
        <f>SUM(CG20:CT20)</f>
        <v>0</v>
      </c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8"/>
      <c r="CU19" s="5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35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5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5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7" customFormat="1" ht="17.25" customHeight="1">
      <c r="A20" s="21" t="s">
        <v>35</v>
      </c>
      <c r="B20" s="22"/>
      <c r="C20" s="22"/>
      <c r="D20" s="22"/>
      <c r="E20" s="22"/>
      <c r="F20" s="22"/>
      <c r="G20" s="22"/>
      <c r="H20" s="23"/>
      <c r="I20" s="19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4">
        <v>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24"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2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32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32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32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8" customFormat="1" ht="38.25" customHeight="1">
      <c r="A21" s="27" t="s">
        <v>5</v>
      </c>
      <c r="B21" s="28"/>
      <c r="C21" s="28"/>
      <c r="D21" s="28"/>
      <c r="E21" s="28"/>
      <c r="F21" s="28"/>
      <c r="G21" s="28"/>
      <c r="H21" s="29"/>
      <c r="I21" s="15"/>
      <c r="J21" s="30" t="s">
        <v>36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56">
        <f>SUM(BS22:CF22)</f>
        <v>0</v>
      </c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6">
        <f>SUM(CG22:CT22)</f>
        <v>0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8"/>
      <c r="CU21" s="35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5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5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5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7" customFormat="1" ht="18" customHeight="1">
      <c r="A22" s="21" t="s">
        <v>37</v>
      </c>
      <c r="B22" s="22"/>
      <c r="C22" s="22"/>
      <c r="D22" s="22"/>
      <c r="E22" s="22"/>
      <c r="F22" s="22"/>
      <c r="G22" s="22"/>
      <c r="H22" s="23"/>
      <c r="I22" s="19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24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24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2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32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32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2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</row>
    <row r="23" spans="1:161" s="8" customFormat="1" ht="25.5" customHeight="1">
      <c r="A23" s="27" t="s">
        <v>8</v>
      </c>
      <c r="B23" s="28"/>
      <c r="C23" s="28"/>
      <c r="D23" s="28"/>
      <c r="E23" s="28"/>
      <c r="F23" s="28"/>
      <c r="G23" s="28"/>
      <c r="H23" s="29"/>
      <c r="I23" s="15"/>
      <c r="J23" s="30" t="s">
        <v>38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56">
        <v>0</v>
      </c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56">
        <v>0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8"/>
      <c r="CU23" s="35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5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5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5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61" s="8" customFormat="1" ht="25.5" customHeight="1">
      <c r="A24" s="27" t="s">
        <v>22</v>
      </c>
      <c r="B24" s="28"/>
      <c r="C24" s="28"/>
      <c r="D24" s="28"/>
      <c r="E24" s="28"/>
      <c r="F24" s="28"/>
      <c r="G24" s="28"/>
      <c r="H24" s="29"/>
      <c r="I24" s="15"/>
      <c r="J24" s="30" t="s">
        <v>39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56">
        <f>SUM(BS25:CF25)</f>
        <v>0</v>
      </c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8"/>
      <c r="CG24" s="56">
        <f>SUM(CG25:CT25)</f>
        <v>0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8"/>
      <c r="CU24" s="5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5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5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7" customFormat="1" ht="17.25" customHeight="1">
      <c r="A25" s="21" t="s">
        <v>40</v>
      </c>
      <c r="B25" s="22"/>
      <c r="C25" s="22"/>
      <c r="D25" s="22"/>
      <c r="E25" s="22"/>
      <c r="F25" s="22"/>
      <c r="G25" s="22"/>
      <c r="H25" s="23"/>
      <c r="I25" s="19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24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49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32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32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6"/>
      <c r="EO25" s="32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9" sqref="A9:FE25"/>
    </sheetView>
  </sheetViews>
  <sheetFormatPr defaultColWidth="0.875" defaultRowHeight="12.75"/>
  <cols>
    <col min="1" max="111" width="0.875" style="2" customWidth="1"/>
    <col min="112" max="112" width="1.75390625" style="2" customWidth="1"/>
    <col min="113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26</v>
      </c>
    </row>
    <row r="6" spans="1:161" s="4" customFormat="1" ht="21.75" customHeight="1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7" spans="1:161" s="4" customFormat="1" ht="17.25" customHeight="1">
      <c r="A7" s="61" t="s">
        <v>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</row>
    <row r="9" spans="1:161" s="7" customFormat="1" ht="28.5" customHeight="1">
      <c r="A9" s="38" t="s">
        <v>9</v>
      </c>
      <c r="B9" s="39"/>
      <c r="C9" s="39"/>
      <c r="D9" s="39"/>
      <c r="E9" s="39"/>
      <c r="F9" s="39"/>
      <c r="G9" s="39"/>
      <c r="H9" s="40"/>
      <c r="I9" s="38" t="s">
        <v>10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49" t="s">
        <v>13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18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66" customHeight="1">
      <c r="A10" s="41"/>
      <c r="B10" s="42"/>
      <c r="C10" s="42"/>
      <c r="D10" s="42"/>
      <c r="E10" s="42"/>
      <c r="F10" s="42"/>
      <c r="G10" s="42"/>
      <c r="H10" s="43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3"/>
      <c r="AQ10" s="49" t="s">
        <v>11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  <c r="BE10" s="49" t="s">
        <v>12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1"/>
      <c r="BS10" s="49" t="s">
        <v>15</v>
      </c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1"/>
      <c r="CG10" s="49" t="s">
        <v>16</v>
      </c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1"/>
      <c r="CU10" s="49" t="s">
        <v>17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1"/>
      <c r="DI10" s="49" t="s">
        <v>19</v>
      </c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49" t="s">
        <v>20</v>
      </c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1"/>
      <c r="EO10" s="49" t="s">
        <v>21</v>
      </c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1"/>
    </row>
    <row r="11" spans="1:161" s="7" customFormat="1" ht="12.75">
      <c r="A11" s="21" t="s">
        <v>0</v>
      </c>
      <c r="B11" s="22"/>
      <c r="C11" s="22"/>
      <c r="D11" s="22"/>
      <c r="E11" s="22"/>
      <c r="F11" s="22"/>
      <c r="G11" s="22"/>
      <c r="H11" s="23"/>
      <c r="I11" s="21" t="s">
        <v>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1" t="s">
        <v>2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/>
      <c r="BE11" s="21" t="s">
        <v>3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21" t="s">
        <v>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3"/>
      <c r="CG11" s="21" t="s">
        <v>5</v>
      </c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3"/>
      <c r="CU11" s="21" t="s">
        <v>8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3"/>
      <c r="DI11" s="21" t="s">
        <v>22</v>
      </c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3"/>
      <c r="DY11" s="21" t="s">
        <v>23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3"/>
      <c r="EO11" s="21" t="s">
        <v>24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3"/>
    </row>
    <row r="12" spans="1:161" s="8" customFormat="1" ht="12.75">
      <c r="A12" s="27" t="s">
        <v>0</v>
      </c>
      <c r="B12" s="28"/>
      <c r="C12" s="28"/>
      <c r="D12" s="28"/>
      <c r="E12" s="28"/>
      <c r="F12" s="28"/>
      <c r="G12" s="28"/>
      <c r="H12" s="29"/>
      <c r="I12" s="15"/>
      <c r="J12" s="30" t="s">
        <v>27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BS13+BS21+BS23+BS24</f>
        <v>0</v>
      </c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8"/>
      <c r="CG12" s="56">
        <f>CG13+CG21+CG23+CG24</f>
        <v>0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8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8" customFormat="1" ht="38.25" customHeight="1">
      <c r="A13" s="27" t="s">
        <v>1</v>
      </c>
      <c r="B13" s="28"/>
      <c r="C13" s="28"/>
      <c r="D13" s="28"/>
      <c r="E13" s="28"/>
      <c r="F13" s="28"/>
      <c r="G13" s="28"/>
      <c r="H13" s="29"/>
      <c r="I13" s="15"/>
      <c r="J13" s="30" t="s">
        <v>28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1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9"/>
      <c r="BE13" s="27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56">
        <f>BS15+BS17+BS19</f>
        <v>0</v>
      </c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8"/>
      <c r="CG13" s="56">
        <f>CG15+CG17+CG19</f>
        <v>0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/>
      <c r="CU13" s="35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7"/>
      <c r="DI13" s="35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5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7"/>
      <c r="EO13" s="35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7"/>
    </row>
    <row r="14" spans="1:161" s="7" customFormat="1" ht="12.75">
      <c r="A14" s="21" t="s">
        <v>29</v>
      </c>
      <c r="B14" s="22"/>
      <c r="C14" s="22"/>
      <c r="D14" s="22"/>
      <c r="E14" s="22"/>
      <c r="F14" s="22"/>
      <c r="G14" s="22"/>
      <c r="H14" s="23"/>
      <c r="I14" s="1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24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24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2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6"/>
      <c r="DI14" s="32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32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32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</row>
    <row r="15" spans="1:161" s="8" customFormat="1" ht="37.5" customHeight="1">
      <c r="A15" s="27" t="s">
        <v>2</v>
      </c>
      <c r="B15" s="28"/>
      <c r="C15" s="28"/>
      <c r="D15" s="28"/>
      <c r="E15" s="28"/>
      <c r="F15" s="28"/>
      <c r="G15" s="28"/>
      <c r="H15" s="29"/>
      <c r="I15" s="15"/>
      <c r="J15" s="30" t="s">
        <v>30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7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9"/>
      <c r="BE15" s="27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56">
        <f>SUM(BS16:CF16)</f>
        <v>0</v>
      </c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8"/>
      <c r="CG15" s="56">
        <f>SUM(CG16:CT16)</f>
        <v>0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8"/>
      <c r="CU15" s="52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4"/>
      <c r="DI15" s="35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5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7"/>
      <c r="EO15" s="35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s="7" customFormat="1" ht="17.25" customHeight="1">
      <c r="A16" s="21" t="s">
        <v>31</v>
      </c>
      <c r="B16" s="22"/>
      <c r="C16" s="22"/>
      <c r="D16" s="22"/>
      <c r="E16" s="22"/>
      <c r="F16" s="22"/>
      <c r="G16" s="22"/>
      <c r="H16" s="23"/>
      <c r="I16" s="19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4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24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49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1"/>
      <c r="DI16" s="32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49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1"/>
      <c r="EO16" s="32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8" customFormat="1" ht="12.75">
      <c r="A17" s="27" t="s">
        <v>3</v>
      </c>
      <c r="B17" s="28"/>
      <c r="C17" s="28"/>
      <c r="D17" s="28"/>
      <c r="E17" s="28"/>
      <c r="F17" s="28"/>
      <c r="G17" s="28"/>
      <c r="H17" s="29"/>
      <c r="I17" s="15"/>
      <c r="J17" s="30" t="s">
        <v>32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56">
        <f>SUM(BS18:CF18)</f>
        <v>0</v>
      </c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8"/>
      <c r="CG17" s="56">
        <f>SUM(CG18:CT18)</f>
        <v>0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8"/>
      <c r="CU17" s="35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5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5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5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7" customFormat="1" ht="12.75" customHeight="1">
      <c r="A18" s="21" t="s">
        <v>33</v>
      </c>
      <c r="B18" s="22"/>
      <c r="C18" s="22"/>
      <c r="D18" s="22"/>
      <c r="E18" s="22"/>
      <c r="F18" s="22"/>
      <c r="G18" s="22"/>
      <c r="H18" s="23"/>
      <c r="I18" s="19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4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24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2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6"/>
      <c r="DI18" s="32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6"/>
      <c r="DY18" s="32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6"/>
      <c r="EO18" s="32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6"/>
    </row>
    <row r="19" spans="1:161" s="8" customFormat="1" ht="25.5" customHeight="1">
      <c r="A19" s="27" t="s">
        <v>4</v>
      </c>
      <c r="B19" s="28"/>
      <c r="C19" s="28"/>
      <c r="D19" s="28"/>
      <c r="E19" s="28"/>
      <c r="F19" s="28"/>
      <c r="G19" s="28"/>
      <c r="H19" s="29"/>
      <c r="I19" s="15"/>
      <c r="J19" s="30" t="s">
        <v>34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56">
        <f>SUM(BS20:CF20)</f>
        <v>0</v>
      </c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8"/>
      <c r="CG19" s="56">
        <f>SUM(CG20:CT20)</f>
        <v>0</v>
      </c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8"/>
      <c r="CU19" s="5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35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5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5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7" customFormat="1" ht="17.25" customHeight="1">
      <c r="A20" s="21" t="s">
        <v>35</v>
      </c>
      <c r="B20" s="22"/>
      <c r="C20" s="22"/>
      <c r="D20" s="22"/>
      <c r="E20" s="22"/>
      <c r="F20" s="22"/>
      <c r="G20" s="22"/>
      <c r="H20" s="23"/>
      <c r="I20" s="19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4">
        <v>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24"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2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32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32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32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8" customFormat="1" ht="38.25" customHeight="1">
      <c r="A21" s="27" t="s">
        <v>5</v>
      </c>
      <c r="B21" s="28"/>
      <c r="C21" s="28"/>
      <c r="D21" s="28"/>
      <c r="E21" s="28"/>
      <c r="F21" s="28"/>
      <c r="G21" s="28"/>
      <c r="H21" s="29"/>
      <c r="I21" s="15"/>
      <c r="J21" s="30" t="s">
        <v>36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56">
        <f>SUM(BS22:CF22)</f>
        <v>0</v>
      </c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6">
        <f>SUM(CG22:CT22)</f>
        <v>0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8"/>
      <c r="CU21" s="35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5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5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5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7" customFormat="1" ht="14.25" customHeight="1">
      <c r="A22" s="21" t="s">
        <v>37</v>
      </c>
      <c r="B22" s="22"/>
      <c r="C22" s="22"/>
      <c r="D22" s="22"/>
      <c r="E22" s="22"/>
      <c r="F22" s="22"/>
      <c r="G22" s="22"/>
      <c r="H22" s="23"/>
      <c r="I22" s="19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24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24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2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6"/>
      <c r="DI22" s="32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32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2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</row>
    <row r="23" spans="1:161" s="8" customFormat="1" ht="25.5" customHeight="1">
      <c r="A23" s="27" t="s">
        <v>8</v>
      </c>
      <c r="B23" s="28"/>
      <c r="C23" s="28"/>
      <c r="D23" s="28"/>
      <c r="E23" s="28"/>
      <c r="F23" s="28"/>
      <c r="G23" s="28"/>
      <c r="H23" s="29"/>
      <c r="I23" s="15"/>
      <c r="J23" s="30" t="s">
        <v>38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56">
        <v>0</v>
      </c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56">
        <v>0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8"/>
      <c r="CU23" s="35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5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5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5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61" s="8" customFormat="1" ht="25.5" customHeight="1">
      <c r="A24" s="27" t="s">
        <v>22</v>
      </c>
      <c r="B24" s="28"/>
      <c r="C24" s="28"/>
      <c r="D24" s="28"/>
      <c r="E24" s="28"/>
      <c r="F24" s="28"/>
      <c r="G24" s="28"/>
      <c r="H24" s="29"/>
      <c r="I24" s="15"/>
      <c r="J24" s="30" t="s">
        <v>39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56">
        <f>SUM(BS25:CF25)</f>
        <v>0</v>
      </c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8"/>
      <c r="CG24" s="56">
        <f>SUM(CG25:CT25)</f>
        <v>0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8"/>
      <c r="CU24" s="5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5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5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7" customFormat="1" ht="18" customHeight="1">
      <c r="A25" s="21" t="s">
        <v>40</v>
      </c>
      <c r="B25" s="22"/>
      <c r="C25" s="22"/>
      <c r="D25" s="22"/>
      <c r="E25" s="22"/>
      <c r="F25" s="22"/>
      <c r="G25" s="22"/>
      <c r="H25" s="23"/>
      <c r="I25" s="19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24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6"/>
      <c r="CG25" s="24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6"/>
      <c r="CU25" s="49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32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32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6"/>
      <c r="EO25" s="32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9"/>
  <sheetViews>
    <sheetView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J22" sqref="J22:AP22"/>
    </sheetView>
  </sheetViews>
  <sheetFormatPr defaultColWidth="0.875" defaultRowHeight="12.75"/>
  <cols>
    <col min="1" max="111" width="0.875" style="2" customWidth="1"/>
    <col min="112" max="112" width="1.75390625" style="2" customWidth="1"/>
    <col min="113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26</v>
      </c>
    </row>
    <row r="6" spans="1:161" s="4" customFormat="1" ht="21.75" customHeight="1">
      <c r="A6" s="61" t="s">
        <v>63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8" spans="1:161" s="7" customFormat="1" ht="28.5" customHeight="1">
      <c r="A8" s="38" t="s">
        <v>9</v>
      </c>
      <c r="B8" s="39"/>
      <c r="C8" s="39"/>
      <c r="D8" s="39"/>
      <c r="E8" s="39"/>
      <c r="F8" s="39"/>
      <c r="G8" s="39"/>
      <c r="H8" s="40"/>
      <c r="I8" s="38" t="s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9" t="s">
        <v>13</v>
      </c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9" t="s">
        <v>14</v>
      </c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1"/>
      <c r="DI8" s="49" t="s">
        <v>18</v>
      </c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</row>
    <row r="9" spans="1:161" s="7" customFormat="1" ht="66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49" t="s">
        <v>11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1"/>
      <c r="BE9" s="49" t="s">
        <v>12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15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49" t="s">
        <v>16</v>
      </c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1"/>
      <c r="CU9" s="49" t="s">
        <v>17</v>
      </c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19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 t="s">
        <v>20</v>
      </c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1"/>
      <c r="EO9" s="49" t="s">
        <v>21</v>
      </c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12.75">
      <c r="A10" s="21" t="s">
        <v>0</v>
      </c>
      <c r="B10" s="22"/>
      <c r="C10" s="22"/>
      <c r="D10" s="22"/>
      <c r="E10" s="22"/>
      <c r="F10" s="22"/>
      <c r="G10" s="22"/>
      <c r="H10" s="23"/>
      <c r="I10" s="21" t="s">
        <v>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  <c r="AQ10" s="21" t="s">
        <v>2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/>
      <c r="BE10" s="21" t="s">
        <v>3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  <c r="BS10" s="21" t="s">
        <v>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3"/>
      <c r="CG10" s="21" t="s">
        <v>5</v>
      </c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1" t="s">
        <v>8</v>
      </c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3"/>
      <c r="DI10" s="21" t="s">
        <v>22</v>
      </c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3"/>
      <c r="DY10" s="21" t="s">
        <v>23</v>
      </c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3"/>
      <c r="EO10" s="21" t="s">
        <v>24</v>
      </c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3"/>
    </row>
    <row r="11" spans="1:161" s="8" customFormat="1" ht="12.75">
      <c r="A11" s="27" t="s">
        <v>0</v>
      </c>
      <c r="B11" s="28"/>
      <c r="C11" s="28"/>
      <c r="D11" s="28"/>
      <c r="E11" s="28"/>
      <c r="F11" s="28"/>
      <c r="G11" s="28"/>
      <c r="H11" s="29"/>
      <c r="I11" s="15"/>
      <c r="J11" s="30" t="s">
        <v>27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27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27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/>
      <c r="BS11" s="56">
        <f>BS12+BS21+BS23+BS24</f>
        <v>7317698.2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8"/>
      <c r="CG11" s="56">
        <f>CG12+CG21+CG23+CG24</f>
        <v>1031786.72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8"/>
      <c r="CU11" s="35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7"/>
      <c r="DI11" s="35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7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7"/>
      <c r="EO11" s="35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8" customFormat="1" ht="38.25" customHeight="1">
      <c r="A12" s="27" t="s">
        <v>1</v>
      </c>
      <c r="B12" s="28"/>
      <c r="C12" s="28"/>
      <c r="D12" s="28"/>
      <c r="E12" s="28"/>
      <c r="F12" s="28"/>
      <c r="G12" s="28"/>
      <c r="H12" s="29"/>
      <c r="I12" s="15"/>
      <c r="J12" s="30" t="s">
        <v>28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BS14+BS17+BS19</f>
        <v>7316257.2</v>
      </c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8"/>
      <c r="CG12" s="56">
        <f>CG14+CG17+CG19</f>
        <v>1030345.72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8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7" customFormat="1" ht="12.75">
      <c r="A13" s="21" t="s">
        <v>29</v>
      </c>
      <c r="B13" s="22"/>
      <c r="C13" s="22"/>
      <c r="D13" s="22"/>
      <c r="E13" s="22"/>
      <c r="F13" s="22"/>
      <c r="G13" s="22"/>
      <c r="H13" s="23"/>
      <c r="I13" s="19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2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24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24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2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  <c r="DI13" s="32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6"/>
      <c r="DY13" s="32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6"/>
      <c r="EO13" s="32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6"/>
    </row>
    <row r="14" spans="1:161" s="8" customFormat="1" ht="37.5" customHeight="1">
      <c r="A14" s="27" t="s">
        <v>2</v>
      </c>
      <c r="B14" s="28"/>
      <c r="C14" s="28"/>
      <c r="D14" s="28"/>
      <c r="E14" s="28"/>
      <c r="F14" s="28"/>
      <c r="G14" s="28"/>
      <c r="H14" s="29"/>
      <c r="I14" s="15"/>
      <c r="J14" s="30" t="s">
        <v>30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56">
        <f>SUM(BS15:CF16)</f>
        <v>0</v>
      </c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8"/>
      <c r="CG14" s="56">
        <f>SUM(CG15:CT16)</f>
        <v>0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  <c r="CU14" s="52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35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5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5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7" customFormat="1" ht="41.25" customHeight="1" hidden="1">
      <c r="A15" s="21"/>
      <c r="B15" s="22"/>
      <c r="C15" s="22"/>
      <c r="D15" s="22"/>
      <c r="E15" s="22"/>
      <c r="F15" s="22"/>
      <c r="G15" s="22"/>
      <c r="H15" s="23"/>
      <c r="I15" s="19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24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24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2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  <c r="DI15" s="32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32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32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6"/>
    </row>
    <row r="16" spans="1:161" s="7" customFormat="1" ht="42" customHeight="1" hidden="1">
      <c r="A16" s="21"/>
      <c r="B16" s="22"/>
      <c r="C16" s="22"/>
      <c r="D16" s="22"/>
      <c r="E16" s="22"/>
      <c r="F16" s="22"/>
      <c r="G16" s="22"/>
      <c r="H16" s="23"/>
      <c r="I16" s="19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1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3"/>
      <c r="BS16" s="24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24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32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6"/>
      <c r="DI16" s="32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32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32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8" customFormat="1" ht="12.75">
      <c r="A17" s="27" t="s">
        <v>3</v>
      </c>
      <c r="B17" s="28"/>
      <c r="C17" s="28"/>
      <c r="D17" s="28"/>
      <c r="E17" s="28"/>
      <c r="F17" s="28"/>
      <c r="G17" s="28"/>
      <c r="H17" s="29"/>
      <c r="I17" s="15"/>
      <c r="J17" s="30" t="s">
        <v>32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27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56">
        <f>SUM(BS18)</f>
        <v>7316257.2</v>
      </c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8"/>
      <c r="CG17" s="56">
        <f>SUM(CG18)</f>
        <v>1030345.72</v>
      </c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8"/>
      <c r="CU17" s="35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7"/>
      <c r="DI17" s="35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5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7"/>
      <c r="EO17" s="35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</row>
    <row r="18" spans="1:161" s="7" customFormat="1" ht="30.75" customHeight="1">
      <c r="A18" s="21" t="s">
        <v>33</v>
      </c>
      <c r="B18" s="22"/>
      <c r="C18" s="22"/>
      <c r="D18" s="22"/>
      <c r="E18" s="22"/>
      <c r="F18" s="22"/>
      <c r="G18" s="22"/>
      <c r="H18" s="23"/>
      <c r="I18" s="19"/>
      <c r="J18" s="47" t="s">
        <v>87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21" t="s">
        <v>88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 t="s">
        <v>85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4">
        <v>7316257.2</v>
      </c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6"/>
      <c r="CG18" s="24">
        <v>1030345.72</v>
      </c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6"/>
      <c r="CU18" s="49" t="s">
        <v>58</v>
      </c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1"/>
      <c r="DI18" s="62">
        <v>552</v>
      </c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  <c r="DY18" s="49" t="s">
        <v>56</v>
      </c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1"/>
      <c r="EO18" s="32" t="s">
        <v>56</v>
      </c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6"/>
    </row>
    <row r="19" spans="1:161" s="8" customFormat="1" ht="25.5" customHeight="1">
      <c r="A19" s="27" t="s">
        <v>4</v>
      </c>
      <c r="B19" s="28"/>
      <c r="C19" s="28"/>
      <c r="D19" s="28"/>
      <c r="E19" s="28"/>
      <c r="F19" s="28"/>
      <c r="G19" s="28"/>
      <c r="H19" s="29"/>
      <c r="I19" s="15"/>
      <c r="J19" s="30" t="s">
        <v>34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56">
        <v>0</v>
      </c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8"/>
      <c r="CG19" s="56">
        <v>0</v>
      </c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8"/>
      <c r="CU19" s="5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35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7"/>
      <c r="DY19" s="35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7"/>
      <c r="EO19" s="35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</row>
    <row r="20" spans="1:161" s="7" customFormat="1" ht="12.75">
      <c r="A20" s="21" t="s">
        <v>35</v>
      </c>
      <c r="B20" s="22"/>
      <c r="C20" s="22"/>
      <c r="D20" s="22"/>
      <c r="E20" s="22"/>
      <c r="F20" s="22"/>
      <c r="G20" s="22"/>
      <c r="H20" s="23"/>
      <c r="I20" s="19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4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24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2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32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32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32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8" customFormat="1" ht="38.25" customHeight="1">
      <c r="A21" s="27" t="s">
        <v>5</v>
      </c>
      <c r="B21" s="28"/>
      <c r="C21" s="28"/>
      <c r="D21" s="28"/>
      <c r="E21" s="28"/>
      <c r="F21" s="28"/>
      <c r="G21" s="28"/>
      <c r="H21" s="29"/>
      <c r="I21" s="15"/>
      <c r="J21" s="30" t="s">
        <v>36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9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9"/>
      <c r="BS21" s="56">
        <f>SUM(BS22:CF22)</f>
        <v>1441</v>
      </c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6">
        <f>SUM(CG22:CT22)</f>
        <v>1441</v>
      </c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8"/>
      <c r="CU21" s="35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7"/>
      <c r="DI21" s="35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7"/>
      <c r="DY21" s="35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7"/>
      <c r="EO21" s="35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</row>
    <row r="22" spans="1:161" s="7" customFormat="1" ht="42" customHeight="1">
      <c r="A22" s="21" t="s">
        <v>37</v>
      </c>
      <c r="B22" s="22"/>
      <c r="C22" s="22"/>
      <c r="D22" s="22"/>
      <c r="E22" s="22"/>
      <c r="F22" s="22"/>
      <c r="G22" s="22"/>
      <c r="H22" s="23"/>
      <c r="I22" s="19"/>
      <c r="J22" s="47" t="s">
        <v>68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24">
        <v>1441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24">
        <v>1441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49" t="s">
        <v>44</v>
      </c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32" t="s">
        <v>56</v>
      </c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32" t="s">
        <v>56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2" t="s">
        <v>56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</row>
    <row r="23" spans="1:161" s="8" customFormat="1" ht="25.5" customHeight="1">
      <c r="A23" s="27" t="s">
        <v>8</v>
      </c>
      <c r="B23" s="28"/>
      <c r="C23" s="28"/>
      <c r="D23" s="28"/>
      <c r="E23" s="28"/>
      <c r="F23" s="28"/>
      <c r="G23" s="28"/>
      <c r="H23" s="29"/>
      <c r="I23" s="15"/>
      <c r="J23" s="30" t="s">
        <v>38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27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27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9"/>
      <c r="BS23" s="56">
        <v>0</v>
      </c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56">
        <v>0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8"/>
      <c r="CU23" s="35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7"/>
      <c r="DI23" s="35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7"/>
      <c r="DY23" s="35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7"/>
      <c r="EO23" s="35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61" s="8" customFormat="1" ht="25.5" customHeight="1">
      <c r="A24" s="27" t="s">
        <v>22</v>
      </c>
      <c r="B24" s="28"/>
      <c r="C24" s="28"/>
      <c r="D24" s="28"/>
      <c r="E24" s="28"/>
      <c r="F24" s="28"/>
      <c r="G24" s="28"/>
      <c r="H24" s="29"/>
      <c r="I24" s="15"/>
      <c r="J24" s="30" t="s">
        <v>39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56">
        <f>SUM(BS25:CF27)</f>
        <v>0</v>
      </c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8"/>
      <c r="CG24" s="56">
        <f>SUM(CG25:CT27)</f>
        <v>0</v>
      </c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8"/>
      <c r="CU24" s="35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5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5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7" customFormat="1" ht="31.5" customHeight="1">
      <c r="A25" s="66"/>
      <c r="B25" s="66"/>
      <c r="C25" s="66"/>
      <c r="D25" s="66"/>
      <c r="E25" s="66"/>
      <c r="F25" s="66"/>
      <c r="G25" s="66"/>
      <c r="H25" s="66"/>
      <c r="I25" s="9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1" s="7" customFormat="1" ht="30.75" customHeight="1">
      <c r="A26" s="66"/>
      <c r="B26" s="66"/>
      <c r="C26" s="66"/>
      <c r="D26" s="66"/>
      <c r="E26" s="66"/>
      <c r="F26" s="66"/>
      <c r="G26" s="66"/>
      <c r="H26" s="66"/>
      <c r="I26" s="9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</row>
    <row r="27" spans="1:161" s="7" customFormat="1" ht="39" customHeight="1">
      <c r="A27" s="66"/>
      <c r="B27" s="66"/>
      <c r="C27" s="66"/>
      <c r="D27" s="66"/>
      <c r="E27" s="66"/>
      <c r="F27" s="66"/>
      <c r="G27" s="66"/>
      <c r="H27" s="66"/>
      <c r="I27" s="9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s="7" customFormat="1" ht="12.75">
      <c r="A28" s="66"/>
      <c r="B28" s="66"/>
      <c r="C28" s="66"/>
      <c r="D28" s="66"/>
      <c r="E28" s="66"/>
      <c r="F28" s="66"/>
      <c r="G28" s="66"/>
      <c r="H28" s="66"/>
      <c r="I28" s="9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</row>
    <row r="29" spans="1:161" s="7" customFormat="1" ht="12.75">
      <c r="A29" s="66"/>
      <c r="B29" s="66"/>
      <c r="C29" s="66"/>
      <c r="D29" s="66"/>
      <c r="E29" s="66"/>
      <c r="F29" s="66"/>
      <c r="G29" s="66"/>
      <c r="H29" s="66"/>
      <c r="I29" s="9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</row>
  </sheetData>
  <sheetProtection/>
  <mergeCells count="21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3:EN23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EO29:FE29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5"/>
  <sheetViews>
    <sheetView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DI21" sqref="DI21:DX21"/>
    </sheetView>
  </sheetViews>
  <sheetFormatPr defaultColWidth="0.875" defaultRowHeight="12.75"/>
  <cols>
    <col min="1" max="111" width="0.875" style="2" customWidth="1"/>
    <col min="112" max="112" width="1.625" style="2" customWidth="1"/>
    <col min="113" max="169" width="0.875" style="2" customWidth="1"/>
    <col min="170" max="170" width="5.625" style="2" customWidth="1"/>
    <col min="171" max="176" width="0.875" style="2" customWidth="1"/>
    <col min="177" max="177" width="11.875" style="2" customWidth="1"/>
    <col min="178" max="16384" width="0.875" style="2" customWidth="1"/>
  </cols>
  <sheetData>
    <row r="1" ht="15">
      <c r="FE1" s="3" t="s">
        <v>7</v>
      </c>
    </row>
    <row r="3" spans="79:137" s="4" customFormat="1" ht="15.75">
      <c r="CA3" s="5" t="s">
        <v>25</v>
      </c>
      <c r="CB3" s="55" t="s">
        <v>41</v>
      </c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</row>
    <row r="4" spans="80:137" s="1" customFormat="1" ht="11.25">
      <c r="CB4" s="59" t="s">
        <v>6</v>
      </c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</row>
    <row r="5" spans="42:47" s="4" customFormat="1" ht="15.75">
      <c r="AP5" s="6" t="s">
        <v>48</v>
      </c>
      <c r="AQ5" s="60" t="s">
        <v>74</v>
      </c>
      <c r="AR5" s="60"/>
      <c r="AS5" s="60"/>
      <c r="AT5" s="60"/>
      <c r="AU5" s="4" t="s">
        <v>99</v>
      </c>
    </row>
    <row r="6" spans="1:161" s="4" customFormat="1" ht="21.75" customHeight="1">
      <c r="A6" s="61" t="s">
        <v>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</row>
    <row r="8" spans="1:161" s="7" customFormat="1" ht="28.5" customHeight="1">
      <c r="A8" s="38" t="s">
        <v>9</v>
      </c>
      <c r="B8" s="39"/>
      <c r="C8" s="39"/>
      <c r="D8" s="39"/>
      <c r="E8" s="39"/>
      <c r="F8" s="39"/>
      <c r="G8" s="39"/>
      <c r="H8" s="40"/>
      <c r="I8" s="38" t="s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49" t="s">
        <v>13</v>
      </c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1"/>
      <c r="BS8" s="49" t="s">
        <v>14</v>
      </c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1"/>
      <c r="DI8" s="49" t="s">
        <v>18</v>
      </c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1"/>
    </row>
    <row r="9" spans="1:161" s="7" customFormat="1" ht="66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  <c r="AQ9" s="49" t="s">
        <v>11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1"/>
      <c r="BE9" s="49" t="s">
        <v>12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1"/>
      <c r="BS9" s="49" t="s">
        <v>15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49" t="s">
        <v>16</v>
      </c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1"/>
      <c r="CU9" s="49" t="s">
        <v>17</v>
      </c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1"/>
      <c r="DI9" s="49" t="s">
        <v>19</v>
      </c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49" t="s">
        <v>20</v>
      </c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1"/>
      <c r="EO9" s="49" t="s">
        <v>21</v>
      </c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7" customFormat="1" ht="12.75">
      <c r="A10" s="21" t="s">
        <v>0</v>
      </c>
      <c r="B10" s="22"/>
      <c r="C10" s="22"/>
      <c r="D10" s="22"/>
      <c r="E10" s="22"/>
      <c r="F10" s="22"/>
      <c r="G10" s="22"/>
      <c r="H10" s="23"/>
      <c r="I10" s="21" t="s">
        <v>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  <c r="AQ10" s="21" t="s">
        <v>2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/>
      <c r="BE10" s="21" t="s">
        <v>3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3"/>
      <c r="BS10" s="21" t="s">
        <v>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3"/>
      <c r="CG10" s="21" t="s">
        <v>5</v>
      </c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1" t="s">
        <v>8</v>
      </c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3"/>
      <c r="DI10" s="21" t="s">
        <v>22</v>
      </c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3"/>
      <c r="DY10" s="21" t="s">
        <v>23</v>
      </c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3"/>
      <c r="EO10" s="21" t="s">
        <v>24</v>
      </c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3"/>
    </row>
    <row r="11" spans="1:161" s="8" customFormat="1" ht="14.25" customHeight="1">
      <c r="A11" s="27" t="s">
        <v>0</v>
      </c>
      <c r="B11" s="28"/>
      <c r="C11" s="28"/>
      <c r="D11" s="28"/>
      <c r="E11" s="28"/>
      <c r="F11" s="28"/>
      <c r="G11" s="28"/>
      <c r="H11" s="29"/>
      <c r="I11" s="15"/>
      <c r="J11" s="30" t="s">
        <v>27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27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27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/>
      <c r="BS11" s="56">
        <f>BS12+BS20+BS24+BS25</f>
        <v>24047.32</v>
      </c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7"/>
      <c r="CG11" s="56">
        <f>CG12+CG20+CG24+CG25</f>
        <v>24047.32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7"/>
      <c r="CU11" s="35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7"/>
      <c r="DI11" s="35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7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7"/>
      <c r="EO11" s="35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</row>
    <row r="12" spans="1:161" s="8" customFormat="1" ht="38.25" customHeight="1">
      <c r="A12" s="27" t="s">
        <v>1</v>
      </c>
      <c r="B12" s="28"/>
      <c r="C12" s="28"/>
      <c r="D12" s="28"/>
      <c r="E12" s="28"/>
      <c r="F12" s="28"/>
      <c r="G12" s="28"/>
      <c r="H12" s="29"/>
      <c r="I12" s="15"/>
      <c r="J12" s="30" t="s">
        <v>28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1"/>
      <c r="AQ12" s="2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56">
        <f>BS14+BS16+BS18</f>
        <v>0</v>
      </c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7"/>
      <c r="CG12" s="56">
        <f>CG14+CG16+CG18</f>
        <v>0</v>
      </c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77" s="7" customFormat="1" ht="12.75">
      <c r="A13" s="21" t="s">
        <v>29</v>
      </c>
      <c r="B13" s="22"/>
      <c r="C13" s="22"/>
      <c r="D13" s="22"/>
      <c r="E13" s="22"/>
      <c r="F13" s="22"/>
      <c r="G13" s="22"/>
      <c r="H13" s="23"/>
      <c r="I13" s="19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2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32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6"/>
      <c r="CG13" s="32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32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6"/>
      <c r="DI13" s="32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6"/>
      <c r="DY13" s="32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6"/>
      <c r="EO13" s="32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6"/>
      <c r="FU13" s="8"/>
    </row>
    <row r="14" spans="1:161" s="8" customFormat="1" ht="37.5" customHeight="1">
      <c r="A14" s="27" t="s">
        <v>2</v>
      </c>
      <c r="B14" s="28"/>
      <c r="C14" s="28"/>
      <c r="D14" s="28"/>
      <c r="E14" s="28"/>
      <c r="F14" s="28"/>
      <c r="G14" s="28"/>
      <c r="H14" s="29"/>
      <c r="I14" s="15"/>
      <c r="J14" s="30" t="s">
        <v>30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7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9"/>
      <c r="BE14" s="27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9"/>
      <c r="BS14" s="56">
        <f>BS15</f>
        <v>0</v>
      </c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8"/>
      <c r="CG14" s="56">
        <f>CG15</f>
        <v>0</v>
      </c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  <c r="CU14" s="52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35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5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7"/>
      <c r="EO14" s="35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77" s="7" customFormat="1" ht="12.75">
      <c r="A15" s="21" t="s">
        <v>31</v>
      </c>
      <c r="B15" s="22"/>
      <c r="C15" s="22"/>
      <c r="D15" s="22"/>
      <c r="E15" s="22"/>
      <c r="F15" s="22"/>
      <c r="G15" s="22"/>
      <c r="H15" s="23"/>
      <c r="I15" s="19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24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4"/>
      <c r="CG15" s="24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2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6"/>
      <c r="DI15" s="32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32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32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6"/>
      <c r="FU15" s="8"/>
    </row>
    <row r="16" spans="1:161" s="8" customFormat="1" ht="12.75">
      <c r="A16" s="27" t="s">
        <v>3</v>
      </c>
      <c r="B16" s="28"/>
      <c r="C16" s="28"/>
      <c r="D16" s="28"/>
      <c r="E16" s="28"/>
      <c r="F16" s="28"/>
      <c r="G16" s="28"/>
      <c r="H16" s="29"/>
      <c r="I16" s="15"/>
      <c r="J16" s="30" t="s">
        <v>32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7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27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9"/>
      <c r="BS16" s="56">
        <f>BS17</f>
        <v>0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56">
        <f>CG17</f>
        <v>0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35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35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7"/>
      <c r="DY16" s="35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7"/>
      <c r="EO16" s="35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:177" s="7" customFormat="1" ht="28.5" customHeight="1">
      <c r="A17" s="21" t="s">
        <v>33</v>
      </c>
      <c r="B17" s="22"/>
      <c r="C17" s="22"/>
      <c r="D17" s="22"/>
      <c r="E17" s="22"/>
      <c r="F17" s="22"/>
      <c r="G17" s="22"/>
      <c r="H17" s="23"/>
      <c r="I17" s="19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24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6"/>
      <c r="CG17" s="24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6"/>
      <c r="CU17" s="32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6"/>
      <c r="DI17" s="32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32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32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6"/>
      <c r="FU17" s="8"/>
    </row>
    <row r="18" spans="1:161" s="8" customFormat="1" ht="25.5" customHeight="1">
      <c r="A18" s="27" t="s">
        <v>4</v>
      </c>
      <c r="B18" s="28"/>
      <c r="C18" s="28"/>
      <c r="D18" s="28"/>
      <c r="E18" s="28"/>
      <c r="F18" s="28"/>
      <c r="G18" s="28"/>
      <c r="H18" s="29"/>
      <c r="I18" s="15"/>
      <c r="J18" s="30" t="s">
        <v>34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27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9"/>
      <c r="BS18" s="56">
        <f>SUM(BS19:CF19)</f>
        <v>0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56">
        <f>SUM(CG19:CT19)</f>
        <v>0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5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7"/>
      <c r="DI18" s="35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7"/>
      <c r="EO18" s="35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77" s="7" customFormat="1" ht="12.75">
      <c r="A19" s="21" t="s">
        <v>35</v>
      </c>
      <c r="B19" s="22"/>
      <c r="C19" s="22"/>
      <c r="D19" s="22"/>
      <c r="E19" s="22"/>
      <c r="F19" s="22"/>
      <c r="G19" s="22"/>
      <c r="H19" s="23"/>
      <c r="I19" s="19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24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24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32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6"/>
      <c r="DI19" s="32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32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32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  <c r="FU19" s="8"/>
    </row>
    <row r="20" spans="1:177" s="8" customFormat="1" ht="38.25" customHeight="1">
      <c r="A20" s="27" t="s">
        <v>5</v>
      </c>
      <c r="B20" s="28"/>
      <c r="C20" s="28"/>
      <c r="D20" s="28"/>
      <c r="E20" s="28"/>
      <c r="F20" s="28"/>
      <c r="G20" s="28"/>
      <c r="H20" s="29"/>
      <c r="I20" s="15"/>
      <c r="J20" s="30" t="s">
        <v>36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27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56">
        <f>SUM(BS21:CF23)</f>
        <v>24047.32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56">
        <f>SUM(CG21:CT23)</f>
        <v>24047.32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35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7"/>
      <c r="DI20" s="35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7"/>
      <c r="DY20" s="35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7"/>
      <c r="EO20" s="35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  <c r="FN20" s="14"/>
      <c r="FO20" s="14"/>
      <c r="FP20" s="14"/>
      <c r="FQ20" s="14"/>
      <c r="FR20" s="14"/>
      <c r="FS20" s="14"/>
      <c r="FT20" s="14"/>
      <c r="FU20" s="12"/>
    </row>
    <row r="21" spans="1:177" s="7" customFormat="1" ht="29.25" customHeight="1">
      <c r="A21" s="21" t="s">
        <v>37</v>
      </c>
      <c r="B21" s="22"/>
      <c r="C21" s="22"/>
      <c r="D21" s="22"/>
      <c r="E21" s="22"/>
      <c r="F21" s="22"/>
      <c r="G21" s="22"/>
      <c r="H21" s="23"/>
      <c r="I21" s="19"/>
      <c r="J21" s="47" t="s">
        <v>68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24">
        <v>8600.99</v>
      </c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>
        <v>8600.99</v>
      </c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6"/>
      <c r="CU21" s="49" t="s">
        <v>44</v>
      </c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1"/>
      <c r="DI21" s="32" t="s">
        <v>56</v>
      </c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6"/>
      <c r="DY21" s="32" t="s">
        <v>56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32" t="s">
        <v>56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/>
      <c r="FN21" s="14"/>
      <c r="FO21" s="14"/>
      <c r="FP21" s="14"/>
      <c r="FQ21" s="14"/>
      <c r="FR21" s="14"/>
      <c r="FS21" s="14"/>
      <c r="FT21" s="14"/>
      <c r="FU21" s="12"/>
    </row>
    <row r="22" spans="1:177" s="7" customFormat="1" ht="29.25" customHeight="1">
      <c r="A22" s="21" t="s">
        <v>52</v>
      </c>
      <c r="B22" s="22"/>
      <c r="C22" s="22"/>
      <c r="D22" s="22"/>
      <c r="E22" s="22"/>
      <c r="F22" s="22"/>
      <c r="G22" s="22"/>
      <c r="H22" s="23"/>
      <c r="I22" s="19"/>
      <c r="J22" s="47" t="s">
        <v>69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3"/>
      <c r="BS22" s="24">
        <v>13858.33</v>
      </c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6"/>
      <c r="CG22" s="24">
        <v>13858.33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  <c r="CU22" s="49" t="s">
        <v>44</v>
      </c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1"/>
      <c r="DI22" s="32" t="s">
        <v>56</v>
      </c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32" t="s">
        <v>56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32" t="s">
        <v>56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  <c r="FN22" s="14"/>
      <c r="FO22" s="14"/>
      <c r="FP22" s="14"/>
      <c r="FQ22" s="14"/>
      <c r="FR22" s="14"/>
      <c r="FS22" s="14"/>
      <c r="FT22" s="14"/>
      <c r="FU22" s="12"/>
    </row>
    <row r="23" spans="1:177" s="7" customFormat="1" ht="29.25" customHeight="1">
      <c r="A23" s="21" t="s">
        <v>53</v>
      </c>
      <c r="B23" s="22"/>
      <c r="C23" s="22"/>
      <c r="D23" s="22"/>
      <c r="E23" s="22"/>
      <c r="F23" s="22"/>
      <c r="G23" s="22"/>
      <c r="H23" s="23"/>
      <c r="I23" s="19"/>
      <c r="J23" s="47" t="s">
        <v>93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24">
        <v>1588</v>
      </c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6"/>
      <c r="CG23" s="24">
        <v>1588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49" t="s">
        <v>44</v>
      </c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1"/>
      <c r="DI23" s="32" t="s">
        <v>56</v>
      </c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6"/>
      <c r="DY23" s="32" t="s">
        <v>56</v>
      </c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6"/>
      <c r="EO23" s="32" t="s">
        <v>56</v>
      </c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6"/>
      <c r="FN23" s="14"/>
      <c r="FO23" s="14"/>
      <c r="FP23" s="14"/>
      <c r="FQ23" s="14"/>
      <c r="FR23" s="14"/>
      <c r="FS23" s="14"/>
      <c r="FT23" s="14"/>
      <c r="FU23" s="12"/>
    </row>
    <row r="24" spans="1:161" s="8" customFormat="1" ht="25.5" customHeight="1">
      <c r="A24" s="27" t="s">
        <v>8</v>
      </c>
      <c r="B24" s="28"/>
      <c r="C24" s="28"/>
      <c r="D24" s="28"/>
      <c r="E24" s="28"/>
      <c r="F24" s="28"/>
      <c r="G24" s="28"/>
      <c r="H24" s="29"/>
      <c r="I24" s="15"/>
      <c r="J24" s="30" t="s">
        <v>38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27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9"/>
      <c r="BE24" s="27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9"/>
      <c r="BS24" s="56">
        <v>0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/>
      <c r="CG24" s="56">
        <v>0</v>
      </c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7"/>
      <c r="CU24" s="35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7"/>
      <c r="DI24" s="35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5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7"/>
      <c r="EO24" s="35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</row>
    <row r="25" spans="1:161" s="8" customFormat="1" ht="25.5" customHeight="1">
      <c r="A25" s="27" t="s">
        <v>22</v>
      </c>
      <c r="B25" s="28"/>
      <c r="C25" s="28"/>
      <c r="D25" s="28"/>
      <c r="E25" s="28"/>
      <c r="F25" s="28"/>
      <c r="G25" s="28"/>
      <c r="H25" s="29"/>
      <c r="I25" s="15"/>
      <c r="J25" s="30" t="s">
        <v>39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9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9"/>
      <c r="BS25" s="56">
        <v>0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56">
        <v>0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8"/>
      <c r="CU25" s="35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7"/>
      <c r="DI25" s="35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5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7"/>
      <c r="EO25" s="35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</sheetData>
  <sheetProtection/>
  <mergeCells count="177">
    <mergeCell ref="CU15:DH15"/>
    <mergeCell ref="DI15:DX15"/>
    <mergeCell ref="DY15:EN15"/>
    <mergeCell ref="EO15:FE15"/>
    <mergeCell ref="A15:H15"/>
    <mergeCell ref="J15:AP15"/>
    <mergeCell ref="AQ15:BD15"/>
    <mergeCell ref="BE15:BR15"/>
    <mergeCell ref="BS15:CF15"/>
    <mergeCell ref="CG15:CT15"/>
    <mergeCell ref="CU23:DH23"/>
    <mergeCell ref="DI23:DX23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CU17:DH17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EO25:FE25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Дралова Марина Александровна</cp:lastModifiedBy>
  <cp:lastPrinted>2021-12-30T02:25:57Z</cp:lastPrinted>
  <dcterms:created xsi:type="dcterms:W3CDTF">2011-01-11T10:25:48Z</dcterms:created>
  <dcterms:modified xsi:type="dcterms:W3CDTF">2023-05-19T03:44:57Z</dcterms:modified>
  <cp:category/>
  <cp:version/>
  <cp:contentType/>
  <cp:contentStatus/>
</cp:coreProperties>
</file>